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0財政のお城\020 財政調査・回答\財政調査報告（定例分）\財政状況資料集\R5決算\01 1回目\07 HP公表\"/>
    </mc:Choice>
  </mc:AlternateContent>
  <xr:revisionPtr revIDLastSave="0" documentId="13_ncr:1_{2F356DE6-C6E6-4619-9A38-B664A1DAEFC6}" xr6:coauthVersionLast="47" xr6:coauthVersionMax="47" xr10:uidLastSave="{00000000-0000-0000-0000-000000000000}"/>
  <bookViews>
    <workbookView xWindow="-120" yWindow="-120" windowWidth="20730" windowHeight="11040" tabRatio="7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<sst xmlns="http://schemas.openxmlformats.org/spreadsheetml/2006/main" count="1082" uniqueCount="562">
  <si>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</si>
  <si>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</si>
  <si>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</si>
  <si>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</si>
  <si>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</si>
  <si>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</si>
  <si>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</si>
  <si>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</si>
  <si>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</si>
  <si>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</si>
  <si>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</si>
  <si>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</si>
  <si>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</si>
  <si>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</si>
  <si>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</si>
  <si>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</si>
  <si>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</si>
  <si>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</si>
  <si>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</si>
  <si>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</si>
  <si>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</si>
  <si>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</si>
  <si>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</si>
  <si>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</si>
  <si>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</si>
  <si>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</si>
  <si>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</si>
  <si>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</si>
  <si>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</si>
  <si>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</si>
  <si>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</si>
  <si>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</si>
  <si>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</si>
  <si>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</si>
  <si>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</si>
  <si>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</si>
  <si>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</si>
  <si>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</si>
  <si>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</si>
  <si>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</si>
  <si>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</si>
  <si>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</si>
  <si>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</si>
  <si>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</si>
  <si>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</si>
  <si>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</si>
  <si>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</si>
  <si>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</si>
  <si>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</si>
  <si>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</si>
  <si>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</si>
  <si>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</si>
  <si>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</si>
  <si>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</si>
  <si>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</si>
  <si>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</si>
  <si>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</si>
  <si>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</si>
  <si>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</si>
  <si>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</si>
  <si>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</si>
  <si>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</si>
  <si>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</si>
  <si>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</si>
  <si>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</si>
  <si>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</si>
  <si>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</si>
  <si>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</si>
  <si>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</si>
  <si>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</si>
  <si>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</si>
  <si>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</si>
  <si>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</si>
  <si>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</si>
  <si>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</si>
  <si>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</si>
  <si>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</si>
  <si>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</si>
  <si>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</si>
  <si>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</si>
  <si>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</si>
  <si>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</si>
  <si>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</si>
  <si>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</si>
  <si>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</si>
  <si>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</si>
  <si>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</si>
  <si>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</si>
  <si>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</si>
  <si>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</si>
  <si>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</si>
  <si>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</si>
  <si>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</si>
  <si>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</si>
  <si>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</si>
  <si>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</si>
  <si>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</si>
  <si>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</si>
  <si>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</si>
  <si>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</si>
  <si>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</si>
  <si>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</si>
  <si>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</si>
  <si>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</si>
  <si>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</si>
  <si>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</si>
  <si>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</si>
  <si>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</si>
  <si>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</si>
  <si>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</si>
  <si>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</si>
  <si>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</si>
  <si>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</si>
  <si>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</si>
  <si>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</si>
  <si>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</si>
  <si>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</si>
  <si>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</si>
  <si>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</si>
  <si>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</si>
  <si>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</si>
  <si>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</si>
  <si>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</si>
  <si>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</si>
  <si>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</si>
  <si>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</si>
  <si>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</si>
  <si>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</si>
  <si>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</si>
  <si>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</si>
  <si>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</si>
  <si>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</si>
  <si>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</si>
  <si>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</si>
  <si>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</si>
  <si>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</si>
  <si>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</si>
  <si>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</si>
  <si>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</si>
  <si>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</si>
  <si>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</si>
  <si>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</si>
  <si>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</si>
  <si>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</si>
  <si>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</si>
  <si>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</si>
  <si>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</si>
  <si>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</si>
  <si>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</si>
  <si>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</si>
  <si>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</si>
  <si>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</si>
  <si>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</si>
  <si>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</si>
  <si>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</si>
  <si>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</si>
  <si>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</si>
  <si>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</si>
  <si>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</si>
  <si>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</si>
  <si>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</si>
  <si>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</si>
  <si>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</si>
  <si>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</si>
  <si>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</si>
  <si>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</si>
  <si>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</si>
  <si>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</si>
  <si>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</si>
  <si>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</si>
  <si>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</si>
  <si>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</si>
  <si>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</si>
  <si>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</si>
  <si>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</si>
  <si>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</si>
  <si>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</si>
  <si>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</si>
  <si>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</si>
  <si>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</si>
  <si>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</si>
  <si>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</si>
  <si>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</si>
  <si>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</si>
  <si>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</si>
  <si>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</si>
  <si>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</si>
  <si>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</si>
  <si>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</si>
  <si>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</si>
  <si>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</si>
  <si>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</si>
  <si>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</si>
  <si>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</si>
  <si>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</si>
  <si>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</si>
  <si>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</si>
  <si>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</si>
  <si>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</si>
  <si>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</si>
  <si>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</si>
  <si>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</si>
  <si>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</si>
  <si>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茨城県龍ケ崎市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</si>
  <si>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</si>
  <si>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</si>
  <si>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</si>
  <si>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</si>
  <si>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</si>
  <si>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</si>
  <si>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</si>
  <si>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</si>
  <si>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</si>
  <si>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</si>
  <si>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</si>
  <si>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</si>
  <si>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</si>
  <si>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</si>
  <si>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</si>
  <si>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</si>
  <si>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</si>
  <si>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</si>
  <si>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</si>
  <si>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</si>
  <si>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</si>
  <si>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</si>
  <si>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</si>
  <si>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</si>
  <si>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</si>
  <si>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</si>
  <si>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</si>
  <si>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</si>
  <si>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</si>
  <si>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</si>
  <si>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</si>
  <si>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</si>
  <si>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</si>
  <si>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</si>
  <si>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</si>
  <si>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</si>
  <si>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</si>
  <si>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</si>
  <si>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</si>
  <si>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</si>
  <si>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</si>
  <si>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</si>
  <si>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</si>
  <si>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</si>
  <si>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</si>
  <si>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</si>
  <si>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</si>
  <si>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</si>
  <si>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</si>
  <si>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</si>
  <si>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</si>
  <si>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</si>
  <si>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</si>
  <si>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</si>
  <si>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</si>
  <si>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</si>
  <si>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</si>
  <si>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</si>
  <si>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</si>
  <si>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</si>
  <si>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</si>
  <si>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</si>
  <si>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</si>
  <si>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</si>
  <si>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</si>
  <si>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</si>
  <si>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</si>
  <si>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</si>
  <si>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</si>
  <si>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</si>
  <si>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</si>
  <si>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</si>
  <si>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</si>
  <si>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</si>
  <si>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</si>
  <si>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</si>
  <si>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</si>
  <si>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</si>
  <si>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</si>
  <si>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</si>
  <si>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</si>
  <si>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</si>
  <si>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</si>
  <si>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</si>
  <si>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</si>
  <si>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</si>
  <si>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</si>
  <si>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</si>
  <si>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</si>
  <si>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</si>
  <si>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</si>
  <si>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</si>
  <si>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</si>
  <si>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</si>
  <si>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</si>
  <si>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</si>
  <si>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</si>
  <si>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</si>
  <si>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</si>
  <si>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</si>
  <si>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</si>
  <si>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</si>
  <si>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</si>
  <si>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</si>
  <si>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</si>
  <si>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</si>
  <si>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</si>
  <si>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</si>
  <si>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</si>
  <si>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</si>
  <si>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</si>
  <si>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</si>
  <si>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</si>
  <si>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</si>
  <si>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</si>
  <si>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</si>
  <si>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</si>
  <si>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</si>
  <si>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</si>
  <si>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</si>
  <si>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</si>
  <si>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</si>
  <si>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</si>
  <si>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</si>
  <si>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</si>
  <si>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</si>
  <si>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</si>
  <si>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</si>
  <si>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</si>
  <si>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</si>
  <si>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</si>
  <si>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</si>
  <si>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</si>
  <si>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</si>
  <si>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</si>
  <si>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</si>
  <si>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</si>
  <si>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</si>
  <si>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</si>
  <si>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</si>
  <si>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</si>
  <si>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</si>
  <si>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</si>
  <si>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</si>
  <si>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</si>
  <si>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</si>
  <si>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</si>
  <si>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</si>
  <si>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</si>
  <si>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</si>
  <si>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茨城県龍ケ崎市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</si>
  <si>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</si>
  <si>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</si>
  <si>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</si>
  <si>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</si>
  <si>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</si>
  <si>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</si>
  <si>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</si>
  <si>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</si>
  <si>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</si>
  <si>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</si>
  <si>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</si>
  <si>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</si>
  <si>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</si>
  <si>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</si>
  <si>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</si>
  <si>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</si>
  <si>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</si>
  <si>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</si>
  <si>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</si>
  <si>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</si>
  <si>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</si>
  <si>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</si>
  <si>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</si>
  <si>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</si>
  <si>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</si>
  <si>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</si>
  <si>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</si>
  <si>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</si>
  <si>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</si>
  <si>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</si>
  <si>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</si>
  <si>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</si>
  <si>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</si>
  <si>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</si>
  <si>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</si>
  <si>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</si>
  <si>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</si>
  <si>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</si>
  <si>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</si>
  <si>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</si>
  <si>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</si>
  <si>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</si>
  <si>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</si>
  <si>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</si>
  <si>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</si>
  <si>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</si>
  <si>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</si>
  <si>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</si>
  <si>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</si>
  <si>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</si>
  <si>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</si>
  <si>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</si>
  <si>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</si>
  <si>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</si>
  <si>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</si>
  <si>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</si>
  <si>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</si>
  <si>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</si>
  <si>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</si>
  <si>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</si>
  <si>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</si>
  <si>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</si>
  <si>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</si>
  <si>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</si>
  <si>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</si>
  <si>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</si>
  <si>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</si>
  <si>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</si>
  <si>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</si>
  <si>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</si>
  <si>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</si>
  <si>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</si>
  <si>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</si>
  <si>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</si>
  <si>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</si>
  <si>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</si>
  <si>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</si>
  <si>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</si>
  <si>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</si>
  <si>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</si>
  <si>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</si>
  <si>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</si>
  <si>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</si>
  <si>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</si>
  <si>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</si>
  <si>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</si>
  <si>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</si>
  <si>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</si>
  <si>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</si>
  <si>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</si>
  <si>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</si>
  <si>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</si>
  <si>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</si>
  <si>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</si>
  <si>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</si>
  <si>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</si>
  <si>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</si>
  <si>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</si>
  <si>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</si>
  <si>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</si>
  <si>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</si>
  <si>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</si>
  <si>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</si>
  <si>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</si>
  <si>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</si>
  <si>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</si>
  <si>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</si>
  <si>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</si>
  <si>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</si>
  <si>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</si>
  <si>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</si>
  <si>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</si>
  <si>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</si>
  <si>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</si>
  <si>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</si>
  <si>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</si>
  <si>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</si>
  <si>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</si>
  <si>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</si>
  <si>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</si>
  <si>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</si>
  <si>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</si>
  <si>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</si>
  <si>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</si>
  <si>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</si>
  <si>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</si>
  <si>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</si>
  <si>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</si>
  <si>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</si>
  <si>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</si>
  <si>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</si>
  <si>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</si>
  <si>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</si>
  <si>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</si>
  <si>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</si>
  <si>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</si>
  <si>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</si>
  <si>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</si>
  <si>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</si>
  <si>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</si>
  <si>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</si>
  <si>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</si>
  <si>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</si>
  <si>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</si>
  <si>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</si>
  <si>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</si>
  <si>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</si>
  <si>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</si>
  <si>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</si>
  <si>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</si>
  <si>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</si>
  <si>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</si>
  <si>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</si>
  <si>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</si>
  <si>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</si>
  <si>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</si>
  <si>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</si>
  <si>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</si>
  <si>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</si>
  <si>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</si>
  <si>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</si>
  <si>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</si>
  <si>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</si>
  <si>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</si>
  <si>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</si>
  <si>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</si>
  <si>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</si>
  <si>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</si>
  <si>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</si>
  <si>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</si>
  <si>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</si>
  <si>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</si>
  <si>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</si>
  <si>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</si>
  <si>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4.07</t>
  </si>
  <si>
    <t>▲ 3.14</t>
  </si>
  <si>
    <t>一般会計</t>
  </si>
  <si>
    <t>龍ケ崎市介護保険事業特別会計</t>
  </si>
  <si>
    <t>龍ケ崎市下水道事業会計</t>
  </si>
  <si>
    <t>龍ケ崎市国民健康保険事業特別会計</t>
  </si>
  <si>
    <t>龍ケ崎市後期高齢者医療事業特別会計</t>
  </si>
  <si>
    <t>龍ケ崎市障がい児支援サービス事業特別会計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</si>
  <si>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</si>
  <si>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</si>
  <si>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</si>
  <si>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</si>
  <si>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</si>
  <si>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</si>
  <si>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</si>
  <si>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</si>
  <si>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公共施設等維持整備基金</t>
    <rPh sb="0" eb="2">
      <t>コウキョウ</t>
    </rPh>
    <rPh sb="2" eb="4">
      <t>シセツ</t>
    </rPh>
    <rPh sb="4" eb="5">
      <t>トウ</t>
    </rPh>
    <rPh sb="5" eb="7">
      <t>イジ</t>
    </rPh>
    <rPh sb="7" eb="9">
      <t>セイビ</t>
    </rPh>
    <rPh sb="9" eb="11">
      <t>キキン</t>
    </rPh>
    <phoneticPr fontId="2"/>
  </si>
  <si>
    <t>義務教育施設整備基金</t>
    <rPh sb="0" eb="6">
      <t>ギムキョウイクシセツ</t>
    </rPh>
    <rPh sb="6" eb="10">
      <t>セイビキキン</t>
    </rPh>
    <phoneticPr fontId="2"/>
  </si>
  <si>
    <t>みらい育成基金</t>
    <rPh sb="3" eb="5">
      <t>イクセイ</t>
    </rPh>
    <rPh sb="5" eb="7">
      <t>キキン</t>
    </rPh>
    <phoneticPr fontId="2"/>
  </si>
  <si>
    <t>地域振興基金</t>
    <rPh sb="0" eb="6">
      <t>チイキシンコウキキン</t>
    </rPh>
    <phoneticPr fontId="2"/>
  </si>
  <si>
    <t>地域福祉基金</t>
    <rPh sb="0" eb="2">
      <t>チイキ</t>
    </rPh>
    <rPh sb="2" eb="4">
      <t>フクシ</t>
    </rPh>
    <rPh sb="4" eb="6">
      <t>キキン</t>
    </rPh>
    <phoneticPr fontId="2"/>
  </si>
  <si>
    <t>茨城県南水道企業団（水事業会計）</t>
    <rPh sb="10" eb="11">
      <t>ミズ</t>
    </rPh>
    <rPh sb="11" eb="13">
      <t>ジギョウ</t>
    </rPh>
    <rPh sb="13" eb="15">
      <t>カイケイ</t>
    </rPh>
    <phoneticPr fontId="2"/>
  </si>
  <si>
    <t>龍ケ崎地方塵芥処理組合（一般会計）</t>
    <rPh sb="12" eb="16">
      <t>イッパンカイケイ</t>
    </rPh>
    <phoneticPr fontId="2"/>
  </si>
  <si>
    <t>龍ケ崎地方衛生組合（一般会計）</t>
  </si>
  <si>
    <t>稲敷地方広域市町村圏事務組合（一般会計）</t>
  </si>
  <si>
    <t>稲敷地方広域市町村圏事務組合（水防事業特別会計）</t>
    <rPh sb="15" eb="17">
      <t>スイボウ</t>
    </rPh>
    <rPh sb="17" eb="19">
      <t>ジギョウ</t>
    </rPh>
    <rPh sb="19" eb="23">
      <t>トクベツカイケイ</t>
    </rPh>
    <phoneticPr fontId="2"/>
  </si>
  <si>
    <t>茨城県市町村総合事務組合（一般会計）</t>
  </si>
  <si>
    <t>茨城県市町村総合事務組合（県民交通災害共済事業会計）</t>
    <rPh sb="13" eb="15">
      <t>ケンミン</t>
    </rPh>
    <rPh sb="15" eb="17">
      <t>コウツウ</t>
    </rPh>
    <rPh sb="17" eb="19">
      <t>サイガイ</t>
    </rPh>
    <rPh sb="19" eb="21">
      <t>キョウサイ</t>
    </rPh>
    <rPh sb="21" eb="25">
      <t>ジギョウカイケイ</t>
    </rPh>
    <phoneticPr fontId="2"/>
  </si>
  <si>
    <t>茨城租税債権管理機構（一般会計）</t>
    <rPh sb="11" eb="15">
      <t>イッパンカイケイ</t>
    </rPh>
    <phoneticPr fontId="2"/>
  </si>
  <si>
    <t>利根川水系県南水防事務組合（一般会計）</t>
  </si>
  <si>
    <t>茨城県後期高齢者医療広域連合（一般会計）</t>
  </si>
  <si>
    <t>茨城県後期高齢者医療広域連合（後期高齢医療特別会計）</t>
    <rPh sb="15" eb="19">
      <t>コウキコウレイ</t>
    </rPh>
    <rPh sb="19" eb="21">
      <t>イリョウ</t>
    </rPh>
    <rPh sb="21" eb="25">
      <t>トクベツカイケイ</t>
    </rPh>
    <phoneticPr fontId="2"/>
  </si>
  <si>
    <t>龍ケ崎市まちづくり・文化財団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</si>
</sst>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C61-48C6-9E18-5C90899FEF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26654</c:v>
                </c:pt>
                <c:pt idx="1">
                  <c:v>27015</c:v>
                </c:pt>
                <c:pt idx="2">
                  <c:v>33483</c:v>
                </c:pt>
                <c:pt idx="3">
                  <c:v>33053</c:v>
                </c:pt>
                <c:pt idx="4">
                  <c:v>46377</c:v>
                </c:pt>
              </c:numCache>
            </c:numRef>
          </c:val>
          <c:smooth val="0"/>
          <c:extLst>
            <c:ext xmlns:c16="http://schemas.microsoft.com/office/drawing/2014/chart" uri="{C3380CC4-5D6E-409C-BE32-E72D297353CC}">
              <c16:uniqueId val="{00000001-EC61-48C6-9E18-5C90899FEF4E}"/>
            </c:ext>
          </c:extLst>
        </c:ser>
        <c:dLbls>
          <c:showLegendKey val="0"/>
          <c:showVal val="0"/>
          <c:showCatName val="0"/>
          <c:showSerName val="0"/>
          <c:showPercent val="0"/>
          <c:showBubbleSize val="0"/>
        </c:dLbls>
        <c:marker val="1"/>
        <c:smooth val="0"/>
        <c:axId val="165228544"/>
        <c:axId val="165230080"/>
      </c:lineChart>
      <c:catAx>
        <c:axId val="16522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30080"/>
        <c:crosses val="autoZero"/>
        <c:auto val="1"/>
        <c:lblAlgn val="ctr"/>
        <c:lblOffset val="100"/>
        <c:tickLblSkip val="1"/>
        <c:tickMarkSkip val="1"/>
        <c:noMultiLvlLbl val="0"/>
      </c:catAx>
      <c:valAx>
        <c:axId val="165230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2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6.74</c:v>
                </c:pt>
                <c:pt idx="2">
                  <c:v>16.27</c:v>
                </c:pt>
                <c:pt idx="3">
                  <c:v>11.28</c:v>
                </c:pt>
                <c:pt idx="4">
                  <c:v>7.91</c:v>
                </c:pt>
              </c:numCache>
            </c:numRef>
          </c:val>
          <c:extLst>
            <c:ext xmlns:c16="http://schemas.microsoft.com/office/drawing/2014/chart" uri="{C3380CC4-5D6E-409C-BE32-E72D297353CC}">
              <c16:uniqueId val="{00000000-8905-48A4-9C57-38638802E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18.43</c:v>
                </c:pt>
                <c:pt idx="1">
                  <c:v>17.7</c:v>
                </c:pt>
                <c:pt idx="2">
                  <c:v>16.95</c:v>
                </c:pt>
                <c:pt idx="3">
                  <c:v>18.579999999999998</c:v>
                </c:pt>
                <c:pt idx="4">
                  <c:v>18.21</c:v>
                </c:pt>
              </c:numCache>
            </c:numRef>
          </c:val>
          <c:extLst>
            <c:ext xmlns:c16="http://schemas.microsoft.com/office/drawing/2014/chart" uri="{C3380CC4-5D6E-409C-BE32-E72D297353CC}">
              <c16:uniqueId val="{00000001-8905-48A4-9C57-38638802E8F8}"/>
            </c:ext>
          </c:extLst>
        </c:ser>
        <c:dLbls>
          <c:showLegendKey val="0"/>
          <c:showVal val="0"/>
          <c:showCatName val="0"/>
          <c:showSerName val="0"/>
          <c:showPercent val="0"/>
          <c:showBubbleSize val="0"/>
        </c:dLbls>
        <c:gapWidth val="250"/>
        <c:overlap val="100"/>
        <c:axId val="172075648"/>
        <c:axId val="17654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1.49</c:v>
                </c:pt>
                <c:pt idx="2">
                  <c:v>9.83</c:v>
                </c:pt>
                <c:pt idx="3">
                  <c:v>-4.07</c:v>
                </c:pt>
                <c:pt idx="4">
                  <c:v>-3.14</c:v>
                </c:pt>
              </c:numCache>
            </c:numRef>
          </c:val>
          <c:smooth val="0"/>
          <c:extLst>
            <c:ext xmlns:c16="http://schemas.microsoft.com/office/drawing/2014/chart" uri="{C3380CC4-5D6E-409C-BE32-E72D297353CC}">
              <c16:uniqueId val="{00000002-8905-48A4-9C57-38638802E8F8}"/>
            </c:ext>
          </c:extLst>
        </c:ser>
        <c:dLbls>
          <c:showLegendKey val="0"/>
          <c:showVal val="0"/>
          <c:showCatName val="0"/>
          <c:showSerName val="0"/>
          <c:showPercent val="0"/>
          <c:showBubbleSize val="0"/>
        </c:dLbls>
        <c:marker val="1"/>
        <c:smooth val="0"/>
        <c:axId val="172075648"/>
        <c:axId val="176546176"/>
      </c:lineChart>
      <c:catAx>
        <c:axId val="1720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546176"/>
        <c:crosses val="autoZero"/>
        <c:auto val="1"/>
        <c:lblAlgn val="ctr"/>
        <c:lblOffset val="100"/>
        <c:tickLblSkip val="1"/>
        <c:tickMarkSkip val="1"/>
        <c:noMultiLvlLbl val="0"/>
      </c:catAx>
      <c:valAx>
        <c:axId val="17654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0</c:v>
                </c:pt>
                <c:pt idx="9">
                  <c:v>0</c:v>
                </c:pt>
              </c:numCache>
            </c:numRef>
          </c:val>
          <c:extLst>
            <c:ext xmlns:c16="http://schemas.microsoft.com/office/drawing/2014/chart" uri="{C3380CC4-5D6E-409C-BE32-E72D297353CC}">
              <c16:uniqueId val="{00000000-169D-4B34-B4EC-3F79D5372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D-4B34-B4EC-3F79D5372B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9D-4B34-B4EC-3F79D5372B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9D-4B34-B4EC-3F79D5372B65}"/>
            </c:ext>
          </c:extLst>
        </c:ser>
        <c:ser>
          <c:idx val="4"/>
          <c:order val="4"/>
          <c:tx>
            <c:strRef>
              <c:f>データシート!$A$31</c:f>
              <c:strCache>
                <c:ptCount val="1"/>
                <c:pt idx="0">
                  <c:v>龍ケ崎市障がい児支援サービス事業特別会計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9D-4B34-B4EC-3F79D5372B65}"/>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5-169D-4B34-B4EC-3F79D5372B65}"/>
            </c:ext>
          </c:extLst>
        </c:ser>
        <c:ser>
          <c:idx val="6"/>
          <c:order val="6"/>
          <c:tx>
            <c:strRef>
              <c:f>データシート!$A$33</c:f>
              <c:strCache>
                <c:ptCount val="1"/>
                <c:pt idx="0">
                  <c:v>龍ケ崎市国民健康保険事業特別会計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0.94</c:v>
                </c:pt>
                <c:pt idx="4">
                  <c:v>#N/A</c:v>
                </c:pt>
                <c:pt idx="5">
                  <c:v>0.41</c:v>
                </c:pt>
                <c:pt idx="6">
                  <c:v>#N/A</c:v>
                </c:pt>
                <c:pt idx="7">
                  <c:v>0.19</c:v>
                </c:pt>
                <c:pt idx="8">
                  <c:v>#N/A</c:v>
                </c:pt>
                <c:pt idx="9">
                  <c:v>0.08</c:v>
                </c:pt>
              </c:numCache>
            </c:numRef>
          </c:val>
          <c:extLst>
            <c:ext xmlns:c16="http://schemas.microsoft.com/office/drawing/2014/chart" uri="{C3380CC4-5D6E-409C-BE32-E72D297353CC}">
              <c16:uniqueId val="{00000006-169D-4B34-B4EC-3F79D5372B65}"/>
            </c:ext>
          </c:extLst>
        </c:ser>
        <c:ser>
          <c:idx val="7"/>
          <c:order val="7"/>
          <c:tx>
            <c:strRef>
              <c:f>データシート!$A$34</c:f>
              <c:strCache>
                <c:ptCount val="1"/>
                <c:pt idx="0">
                  <c:v>龍ケ崎市下水道事業会計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0.06</c:v>
                </c:pt>
                <c:pt idx="6">
                  <c:v>#N/A</c:v>
                </c:pt>
                <c:pt idx="7">
                  <c:v>0.33</c:v>
                </c:pt>
                <c:pt idx="8">
                  <c:v>#N/A</c:v>
                </c:pt>
                <c:pt idx="9">
                  <c:v>0.09</c:v>
                </c:pt>
              </c:numCache>
            </c:numRef>
          </c:val>
          <c:extLst>
            <c:ext xmlns:c16="http://schemas.microsoft.com/office/drawing/2014/chart" uri="{C3380CC4-5D6E-409C-BE32-E72D297353CC}">
              <c16:uniqueId val="{00000007-169D-4B34-B4EC-3F79D5372B65}"/>
            </c:ext>
          </c:extLst>
        </c:ser>
        <c:ser>
          <c:idx val="8"/>
          <c:order val="8"/>
          <c:tx>
            <c:strRef>
              <c:f>データシート!$A$35</c:f>
              <c:strCache>
                <c:ptCount val="1"/>
                <c:pt idx="0">
                  <c:v>龍ケ崎市介護保険事業特別会計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0.52</c:v>
                </c:pt>
                <c:pt idx="4">
                  <c:v>#N/A</c:v>
                </c:pt>
                <c:pt idx="5">
                  <c:v>0.28000000000000003</c:v>
                </c:pt>
                <c:pt idx="6">
                  <c:v>#N/A</c:v>
                </c:pt>
                <c:pt idx="7">
                  <c:v>0.84</c:v>
                </c:pt>
                <c:pt idx="8">
                  <c:v>#N/A</c:v>
                </c:pt>
                <c:pt idx="9">
                  <c:v>0.51</c:v>
                </c:pt>
              </c:numCache>
            </c:numRef>
          </c:val>
          <c:extLst>
            <c:ext xmlns:c16="http://schemas.microsoft.com/office/drawing/2014/chart" uri="{C3380CC4-5D6E-409C-BE32-E72D297353CC}">
              <c16:uniqueId val="{00000008-169D-4B34-B4EC-3F79D5372B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5.08</c:v>
                </c:pt>
                <c:pt idx="2">
                  <c:v>#N/A</c:v>
                </c:pt>
                <c:pt idx="3">
                  <c:v>6.73</c:v>
                </c:pt>
                <c:pt idx="4">
                  <c:v>#N/A</c:v>
                </c:pt>
                <c:pt idx="5">
                  <c:v>16.260000000000002</c:v>
                </c:pt>
                <c:pt idx="6">
                  <c:v>#N/A</c:v>
                </c:pt>
                <c:pt idx="7">
                  <c:v>11.28</c:v>
                </c:pt>
                <c:pt idx="8">
                  <c:v>#N/A</c:v>
                </c:pt>
                <c:pt idx="9">
                  <c:v>7.91</c:v>
                </c:pt>
              </c:numCache>
            </c:numRef>
          </c:val>
          <c:extLst>
            <c:ext xmlns:c16="http://schemas.microsoft.com/office/drawing/2014/chart" uri="{C3380CC4-5D6E-409C-BE32-E72D297353CC}">
              <c16:uniqueId val="{00000009-169D-4B34-B4EC-3F79D5372B65}"/>
            </c:ext>
          </c:extLst>
        </c:ser>
        <c:dLbls>
          <c:showLegendKey val="0"/>
          <c:showVal val="0"/>
          <c:showCatName val="0"/>
          <c:showSerName val="0"/>
          <c:showPercent val="0"/>
          <c:showBubbleSize val="0"/>
        </c:dLbls>
        <c:gapWidth val="150"/>
        <c:overlap val="100"/>
        <c:axId val="176830720"/>
        <c:axId val="176840704"/>
      </c:barChart>
      <c:catAx>
        <c:axId val="1768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840704"/>
        <c:crosses val="autoZero"/>
        <c:auto val="1"/>
        <c:lblAlgn val="ctr"/>
        <c:lblOffset val="100"/>
        <c:tickLblSkip val="1"/>
        <c:tickMarkSkip val="1"/>
        <c:noMultiLvlLbl val="0"/>
      </c:catAx>
      <c:valAx>
        <c:axId val="17684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3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2697</c:v>
                </c:pt>
                <c:pt idx="5">
                  <c:v>2639</c:v>
                </c:pt>
                <c:pt idx="8">
                  <c:v>2558</c:v>
                </c:pt>
                <c:pt idx="11">
                  <c:v>2500</c:v>
                </c:pt>
                <c:pt idx="14">
                  <c:v>2451</c:v>
                </c:pt>
              </c:numCache>
            </c:numRef>
          </c:val>
          <c:extLst>
            <c:ext xmlns:c16="http://schemas.microsoft.com/office/drawing/2014/chart" uri="{C3380CC4-5D6E-409C-BE32-E72D297353CC}">
              <c16:uniqueId val="{00000000-ED83-4BF7-8534-40B7C42168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83-4BF7-8534-40B7C42168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281</c:v>
                </c:pt>
                <c:pt idx="3">
                  <c:v>271</c:v>
                </c:pt>
                <c:pt idx="6">
                  <c:v>269</c:v>
                </c:pt>
                <c:pt idx="9">
                  <c:v>267</c:v>
                </c:pt>
                <c:pt idx="12">
                  <c:v>230</c:v>
                </c:pt>
              </c:numCache>
            </c:numRef>
          </c:val>
          <c:extLst>
            <c:ext xmlns:c16="http://schemas.microsoft.com/office/drawing/2014/chart" uri="{C3380CC4-5D6E-409C-BE32-E72D297353CC}">
              <c16:uniqueId val="{00000002-ED83-4BF7-8534-40B7C42168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114</c:v>
                </c:pt>
                <c:pt idx="6">
                  <c:v>137</c:v>
                </c:pt>
                <c:pt idx="9">
                  <c:v>137</c:v>
                </c:pt>
                <c:pt idx="12">
                  <c:v>146</c:v>
                </c:pt>
              </c:numCache>
            </c:numRef>
          </c:val>
          <c:extLst>
            <c:ext xmlns:c16="http://schemas.microsoft.com/office/drawing/2014/chart" uri="{C3380CC4-5D6E-409C-BE32-E72D297353CC}">
              <c16:uniqueId val="{00000003-ED83-4BF7-8534-40B7C42168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456</c:v>
                </c:pt>
                <c:pt idx="3">
                  <c:v>391</c:v>
                </c:pt>
                <c:pt idx="6">
                  <c:v>324</c:v>
                </c:pt>
                <c:pt idx="9">
                  <c:v>330</c:v>
                </c:pt>
                <c:pt idx="12">
                  <c:v>343</c:v>
                </c:pt>
              </c:numCache>
            </c:numRef>
          </c:val>
          <c:extLst>
            <c:ext xmlns:c16="http://schemas.microsoft.com/office/drawing/2014/chart" uri="{C3380CC4-5D6E-409C-BE32-E72D297353CC}">
              <c16:uniqueId val="{00000004-ED83-4BF7-8534-40B7C42168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83-4BF7-8534-40B7C42168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83-4BF7-8534-40B7C42168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2613</c:v>
                </c:pt>
                <c:pt idx="3">
                  <c:v>2562</c:v>
                </c:pt>
                <c:pt idx="6">
                  <c:v>2473</c:v>
                </c:pt>
                <c:pt idx="9">
                  <c:v>2365</c:v>
                </c:pt>
                <c:pt idx="12">
                  <c:v>2335</c:v>
                </c:pt>
              </c:numCache>
            </c:numRef>
          </c:val>
          <c:extLst>
            <c:ext xmlns:c16="http://schemas.microsoft.com/office/drawing/2014/chart" uri="{C3380CC4-5D6E-409C-BE32-E72D297353CC}">
              <c16:uniqueId val="{00000007-ED83-4BF7-8534-40B7C42168C0}"/>
            </c:ext>
          </c:extLst>
        </c:ser>
        <c:dLbls>
          <c:showLegendKey val="0"/>
          <c:showVal val="0"/>
          <c:showCatName val="0"/>
          <c:showSerName val="0"/>
          <c:showPercent val="0"/>
          <c:showBubbleSize val="0"/>
        </c:dLbls>
        <c:gapWidth val="100"/>
        <c:overlap val="100"/>
        <c:axId val="177137920"/>
        <c:axId val="16529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757</c:v>
                </c:pt>
                <c:pt idx="2">
                  <c:v>#N/A</c:v>
                </c:pt>
                <c:pt idx="3">
                  <c:v>#N/A</c:v>
                </c:pt>
                <c:pt idx="4">
                  <c:v>699</c:v>
                </c:pt>
                <c:pt idx="5">
                  <c:v>#N/A</c:v>
                </c:pt>
                <c:pt idx="6">
                  <c:v>#N/A</c:v>
                </c:pt>
                <c:pt idx="7">
                  <c:v>645</c:v>
                </c:pt>
                <c:pt idx="8">
                  <c:v>#N/A</c:v>
                </c:pt>
                <c:pt idx="9">
                  <c:v>#N/A</c:v>
                </c:pt>
                <c:pt idx="10">
                  <c:v>599</c:v>
                </c:pt>
                <c:pt idx="11">
                  <c:v>#N/A</c:v>
                </c:pt>
                <c:pt idx="12">
                  <c:v>#N/A</c:v>
                </c:pt>
                <c:pt idx="13">
                  <c:v>603</c:v>
                </c:pt>
                <c:pt idx="14">
                  <c:v>#N/A</c:v>
                </c:pt>
              </c:numCache>
            </c:numRef>
          </c:val>
          <c:smooth val="0"/>
          <c:extLst>
            <c:ext xmlns:c16="http://schemas.microsoft.com/office/drawing/2014/chart" uri="{C3380CC4-5D6E-409C-BE32-E72D297353CC}">
              <c16:uniqueId val="{00000008-ED83-4BF7-8534-40B7C42168C0}"/>
            </c:ext>
          </c:extLst>
        </c:ser>
        <c:dLbls>
          <c:showLegendKey val="0"/>
          <c:showVal val="0"/>
          <c:showCatName val="0"/>
          <c:showSerName val="0"/>
          <c:showPercent val="0"/>
          <c:showBubbleSize val="0"/>
        </c:dLbls>
        <c:marker val="1"/>
        <c:smooth val="0"/>
        <c:axId val="177137920"/>
        <c:axId val="165294080"/>
      </c:lineChart>
      <c:catAx>
        <c:axId val="1771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94080"/>
        <c:crosses val="autoZero"/>
        <c:auto val="1"/>
        <c:lblAlgn val="ctr"/>
        <c:lblOffset val="100"/>
        <c:tickLblSkip val="1"/>
        <c:tickMarkSkip val="1"/>
        <c:noMultiLvlLbl val="0"/>
      </c:catAx>
      <c:valAx>
        <c:axId val="1652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22815</c:v>
                </c:pt>
                <c:pt idx="5">
                  <c:v>22547</c:v>
                </c:pt>
                <c:pt idx="8">
                  <c:v>21993</c:v>
                </c:pt>
                <c:pt idx="11">
                  <c:v>20784</c:v>
                </c:pt>
                <c:pt idx="14">
                  <c:v>19347</c:v>
                </c:pt>
              </c:numCache>
            </c:numRef>
          </c:val>
          <c:extLst>
            <c:ext xmlns:c16="http://schemas.microsoft.com/office/drawing/2014/chart" uri="{C3380CC4-5D6E-409C-BE32-E72D297353CC}">
              <c16:uniqueId val="{00000000-2A11-40E9-9F3A-CEBBEDA79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4725</c:v>
                </c:pt>
                <c:pt idx="5">
                  <c:v>4666</c:v>
                </c:pt>
                <c:pt idx="8">
                  <c:v>3930</c:v>
                </c:pt>
                <c:pt idx="11">
                  <c:v>3237</c:v>
                </c:pt>
                <c:pt idx="14">
                  <c:v>2905</c:v>
                </c:pt>
              </c:numCache>
            </c:numRef>
          </c:val>
          <c:extLst>
            <c:ext xmlns:c16="http://schemas.microsoft.com/office/drawing/2014/chart" uri="{C3380CC4-5D6E-409C-BE32-E72D297353CC}">
              <c16:uniqueId val="{00000001-2A11-40E9-9F3A-CEBBEDA79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6487</c:v>
                </c:pt>
                <c:pt idx="5">
                  <c:v>6553</c:v>
                </c:pt>
                <c:pt idx="8">
                  <c:v>7312</c:v>
                </c:pt>
                <c:pt idx="11">
                  <c:v>8278</c:v>
                </c:pt>
                <c:pt idx="14">
                  <c:v>7887</c:v>
                </c:pt>
              </c:numCache>
            </c:numRef>
          </c:val>
          <c:extLst>
            <c:ext xmlns:c16="http://schemas.microsoft.com/office/drawing/2014/chart" uri="{C3380CC4-5D6E-409C-BE32-E72D297353CC}">
              <c16:uniqueId val="{00000002-2A11-40E9-9F3A-CEBBEDA79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11-40E9-9F3A-CEBBEDA79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11-40E9-9F3A-CEBBEDA79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5-2A11-40E9-9F3A-CEBBEDA79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1791</c:v>
                </c:pt>
                <c:pt idx="3">
                  <c:v>1790</c:v>
                </c:pt>
                <c:pt idx="6">
                  <c:v>1735</c:v>
                </c:pt>
                <c:pt idx="9">
                  <c:v>1788</c:v>
                </c:pt>
                <c:pt idx="12">
                  <c:v>1798</c:v>
                </c:pt>
              </c:numCache>
            </c:numRef>
          </c:val>
          <c:extLst>
            <c:ext xmlns:c16="http://schemas.microsoft.com/office/drawing/2014/chart" uri="{C3380CC4-5D6E-409C-BE32-E72D297353CC}">
              <c16:uniqueId val="{00000006-2A11-40E9-9F3A-CEBBEDA79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781</c:v>
                </c:pt>
                <c:pt idx="3">
                  <c:v>1183</c:v>
                </c:pt>
                <c:pt idx="6">
                  <c:v>1097</c:v>
                </c:pt>
                <c:pt idx="9">
                  <c:v>1016</c:v>
                </c:pt>
                <c:pt idx="12">
                  <c:v>923</c:v>
                </c:pt>
              </c:numCache>
            </c:numRef>
          </c:val>
          <c:extLst>
            <c:ext xmlns:c16="http://schemas.microsoft.com/office/drawing/2014/chart" uri="{C3380CC4-5D6E-409C-BE32-E72D297353CC}">
              <c16:uniqueId val="{00000007-2A11-40E9-9F3A-CEBBEDA79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4961</c:v>
                </c:pt>
                <c:pt idx="3">
                  <c:v>4397</c:v>
                </c:pt>
                <c:pt idx="6">
                  <c:v>3678</c:v>
                </c:pt>
                <c:pt idx="9">
                  <c:v>2925</c:v>
                </c:pt>
                <c:pt idx="12">
                  <c:v>2440</c:v>
                </c:pt>
              </c:numCache>
            </c:numRef>
          </c:val>
          <c:extLst>
            <c:ext xmlns:c16="http://schemas.microsoft.com/office/drawing/2014/chart" uri="{C3380CC4-5D6E-409C-BE32-E72D297353CC}">
              <c16:uniqueId val="{00000008-2A11-40E9-9F3A-CEBBEDA79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1608</c:v>
                </c:pt>
                <c:pt idx="3">
                  <c:v>1381</c:v>
                </c:pt>
                <c:pt idx="6">
                  <c:v>1150</c:v>
                </c:pt>
                <c:pt idx="9">
                  <c:v>912</c:v>
                </c:pt>
                <c:pt idx="12">
                  <c:v>705</c:v>
                </c:pt>
              </c:numCache>
            </c:numRef>
          </c:val>
          <c:extLst>
            <c:ext xmlns:c16="http://schemas.microsoft.com/office/drawing/2014/chart" uri="{C3380CC4-5D6E-409C-BE32-E72D297353CC}">
              <c16:uniqueId val="{00000009-2A11-40E9-9F3A-CEBBEDA79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22762</c:v>
                </c:pt>
                <c:pt idx="3">
                  <c:v>22409</c:v>
                </c:pt>
                <c:pt idx="6">
                  <c:v>22624</c:v>
                </c:pt>
                <c:pt idx="9">
                  <c:v>21963</c:v>
                </c:pt>
                <c:pt idx="12">
                  <c:v>21898</c:v>
                </c:pt>
              </c:numCache>
            </c:numRef>
          </c:val>
          <c:extLst>
            <c:ext xmlns:c16="http://schemas.microsoft.com/office/drawing/2014/chart" uri="{C3380CC4-5D6E-409C-BE32-E72D297353CC}">
              <c16:uniqueId val="{0000000A-2A11-40E9-9F3A-CEBBEDA79237}"/>
            </c:ext>
          </c:extLst>
        </c:ser>
        <c:dLbls>
          <c:showLegendKey val="0"/>
          <c:showVal val="0"/>
          <c:showCatName val="0"/>
          <c:showSerName val="0"/>
          <c:showPercent val="0"/>
          <c:showBubbleSize val="0"/>
        </c:dLbls>
        <c:gapWidth val="100"/>
        <c:overlap val="100"/>
        <c:axId val="177058560"/>
        <c:axId val="17706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11-40E9-9F3A-CEBBEDA79237}"/>
            </c:ext>
          </c:extLst>
        </c:ser>
        <c:dLbls>
          <c:showLegendKey val="0"/>
          <c:showVal val="0"/>
          <c:showCatName val="0"/>
          <c:showSerName val="0"/>
          <c:showPercent val="0"/>
          <c:showBubbleSize val="0"/>
        </c:dLbls>
        <c:marker val="1"/>
        <c:smooth val="0"/>
        <c:axId val="177058560"/>
        <c:axId val="177060096"/>
      </c:lineChart>
      <c:catAx>
        <c:axId val="1770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060096"/>
        <c:crosses val="autoZero"/>
        <c:auto val="1"/>
        <c:lblAlgn val="ctr"/>
        <c:lblOffset val="100"/>
        <c:tickLblSkip val="1"/>
        <c:tickMarkSkip val="1"/>
        <c:noMultiLvlLbl val="0"/>
      </c:catAx>
      <c:valAx>
        <c:axId val="17706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5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2738</c:v>
                </c:pt>
                <c:pt idx="1">
                  <c:v>2938</c:v>
                </c:pt>
                <c:pt idx="2">
                  <c:v>2938</c:v>
                </c:pt>
              </c:numCache>
            </c:numRef>
          </c:val>
          <c:extLst>
            <c:ext xmlns:c16="http://schemas.microsoft.com/office/drawing/2014/chart" uri="{C3380CC4-5D6E-409C-BE32-E72D297353CC}">
              <c16:uniqueId val="{00000000-CD48-4C22-A0B6-A8914E2E4C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1172</c:v>
                </c:pt>
                <c:pt idx="1">
                  <c:v>1172</c:v>
                </c:pt>
                <c:pt idx="2">
                  <c:v>1198</c:v>
                </c:pt>
              </c:numCache>
            </c:numRef>
          </c:val>
          <c:extLst>
            <c:ext xmlns:c16="http://schemas.microsoft.com/office/drawing/2014/chart" uri="{C3380CC4-5D6E-409C-BE32-E72D297353CC}">
              <c16:uniqueId val="{00000001-CD48-4C22-A0B6-A8914E2E4C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1859</c:v>
                </c:pt>
                <c:pt idx="1">
                  <c:v>2662</c:v>
                </c:pt>
                <c:pt idx="2">
                  <c:v>2573</c:v>
                </c:pt>
              </c:numCache>
            </c:numRef>
          </c:val>
          <c:extLst>
            <c:ext xmlns:c16="http://schemas.microsoft.com/office/drawing/2014/chart" uri="{C3380CC4-5D6E-409C-BE32-E72D297353CC}">
              <c16:uniqueId val="{00000002-CD48-4C22-A0B6-A8914E2E4CB1}"/>
            </c:ext>
          </c:extLst>
        </c:ser>
        <c:dLbls>
          <c:showLegendKey val="0"/>
          <c:showVal val="0"/>
          <c:showCatName val="0"/>
          <c:showSerName val="0"/>
          <c:showPercent val="0"/>
          <c:showBubbleSize val="0"/>
        </c:dLbls>
        <c:gapWidth val="120"/>
        <c:overlap val="100"/>
        <c:axId val="177416064"/>
        <c:axId val="177417600"/>
      </c:barChart>
      <c:catAx>
        <c:axId val="1774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417600"/>
        <c:crosses val="autoZero"/>
        <c:auto val="1"/>
        <c:lblAlgn val="ctr"/>
        <c:lblOffset val="100"/>
        <c:tickLblSkip val="1"/>
        <c:tickMarkSkip val="1"/>
        <c:noMultiLvlLbl val="0"/>
      </c:catAx>
      <c:valAx>
        <c:axId val="17741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4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財政力指数は、</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年度より横ばいにあり、類似団体平均より若干良好な状態を維持している。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年度について、分子となる基準財政収入額</a:t>
          </a:r>
          <a:r>
            <a:rPr kumimoji="1" lang="ja-JP" altLang="en-US" sz="900">
              <a:solidFill>
                <a:sysClr val="windowText" lastClr="000000"/>
              </a:solidFill>
              <a:effectLst/>
              <a:latin typeface="+mn-lt"/>
              <a:ea typeface="+mn-ea"/>
              <a:cs typeface="+mn-cs"/>
            </a:rPr>
            <a:t>の、</a:t>
          </a:r>
          <a:r>
            <a:rPr lang="ja-JP" altLang="ja-JP" sz="900">
              <a:solidFill>
                <a:schemeClr val="dk1"/>
              </a:solidFill>
              <a:effectLst/>
              <a:latin typeface="+mn-lt"/>
              <a:ea typeface="+mn-ea"/>
              <a:cs typeface="+mn-cs"/>
            </a:rPr>
            <a:t>コロナ禍からの経済活動回復に伴</a:t>
          </a:r>
          <a:r>
            <a:rPr lang="ja-JP" altLang="en-US" sz="900">
              <a:solidFill>
                <a:schemeClr val="dk1"/>
              </a:solidFill>
              <a:effectLst/>
              <a:latin typeface="+mn-lt"/>
              <a:ea typeface="+mn-ea"/>
              <a:cs typeface="+mn-cs"/>
            </a:rPr>
            <a:t>う</a:t>
          </a:r>
          <a:r>
            <a:rPr kumimoji="1" lang="ja-JP" altLang="en-US" sz="900">
              <a:solidFill>
                <a:sysClr val="windowText" lastClr="000000"/>
              </a:solidFill>
              <a:effectLst/>
              <a:latin typeface="+mn-lt"/>
              <a:ea typeface="+mn-ea"/>
              <a:cs typeface="+mn-cs"/>
            </a:rPr>
            <a:t>増要因を</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基準財政需要額</a:t>
          </a:r>
          <a:r>
            <a:rPr kumimoji="1" lang="ja-JP" altLang="en-US" sz="900">
              <a:solidFill>
                <a:sysClr val="windowText" lastClr="000000"/>
              </a:solidFill>
              <a:effectLst/>
              <a:latin typeface="+mn-lt"/>
              <a:ea typeface="+mn-ea"/>
              <a:cs typeface="+mn-cs"/>
            </a:rPr>
            <a:t>の、社会保障費等による増要因が上回ったことから</a:t>
          </a:r>
          <a:r>
            <a:rPr kumimoji="1" lang="ja-JP" altLang="ja-JP" sz="900">
              <a:solidFill>
                <a:sysClr val="windowText" lastClr="000000"/>
              </a:solidFill>
              <a:effectLst/>
              <a:latin typeface="+mn-lt"/>
              <a:ea typeface="+mn-ea"/>
              <a:cs typeface="+mn-cs"/>
            </a:rPr>
            <a:t>、単年度での財政力指数は</a:t>
          </a:r>
          <a:r>
            <a:rPr kumimoji="1" lang="ja-JP" altLang="en-US" sz="900">
              <a:solidFill>
                <a:sysClr val="windowText" lastClr="000000"/>
              </a:solidFill>
              <a:effectLst/>
              <a:latin typeface="+mn-lt"/>
              <a:ea typeface="+mn-ea"/>
              <a:cs typeface="+mn-cs"/>
            </a:rPr>
            <a:t>下降</a:t>
          </a:r>
          <a:r>
            <a:rPr kumimoji="1" lang="ja-JP" altLang="ja-JP" sz="900">
              <a:solidFill>
                <a:sysClr val="windowText" lastClr="000000"/>
              </a:solidFill>
              <a:effectLst/>
              <a:latin typeface="+mn-lt"/>
              <a:ea typeface="+mn-ea"/>
              <a:cs typeface="+mn-cs"/>
            </a:rPr>
            <a:t>し、</a:t>
          </a:r>
          <a:r>
            <a:rPr kumimoji="1" lang="ja-JP" altLang="en-US" sz="900">
              <a:solidFill>
                <a:sysClr val="windowText" lastClr="000000"/>
              </a:solidFill>
              <a:effectLst/>
              <a:latin typeface="+mn-lt"/>
              <a:ea typeface="+mn-ea"/>
              <a:cs typeface="+mn-cs"/>
            </a:rPr>
            <a:t>また、</a:t>
          </a:r>
          <a:r>
            <a:rPr kumimoji="1" lang="ja-JP" altLang="ja-JP" sz="900">
              <a:solidFill>
                <a:sysClr val="windowText" lastClr="000000"/>
              </a:solidFill>
              <a:effectLst/>
              <a:latin typeface="+mn-lt"/>
              <a:ea typeface="+mn-ea"/>
              <a:cs typeface="+mn-cs"/>
            </a:rPr>
            <a:t>単年度財政力指数が高い令和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年度が計算から外れることにより、</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か年平均</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低下している。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今後も</a:t>
          </a:r>
          <a:r>
            <a:rPr kumimoji="1" lang="ja-JP" altLang="en-US" sz="900">
              <a:solidFill>
                <a:schemeClr val="dk1"/>
              </a:solidFill>
              <a:effectLst/>
              <a:latin typeface="+mn-lt"/>
              <a:ea typeface="+mn-ea"/>
              <a:cs typeface="+mn-cs"/>
            </a:rPr>
            <a:t>人件費や扶助費等の義務的経費は引き続き増加が見込まれ、厳しい財政運営が予想されるが、</a:t>
          </a:r>
          <a:r>
            <a:rPr kumimoji="1" lang="ja-JP" altLang="ja-JP" sz="900">
              <a:solidFill>
                <a:schemeClr val="dk1"/>
              </a:solidFill>
              <a:effectLst/>
              <a:latin typeface="+mn-lt"/>
              <a:ea typeface="+mn-ea"/>
              <a:cs typeface="+mn-cs"/>
            </a:rPr>
            <a:t>本指数の向上・安定化のため、企業誘致や定住促進による市税増収等、自主財源の創出をはじめとした財政基盤の強化を図る。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lang="ja-JP" altLang="en-US" sz="1000"/>
            <a:t>障がい者自立支援給付事業をはじめとした扶助費の財政需要の高まりや、物価高騰や給与改定など による経常経費の増加の影響から、前年度比</a:t>
          </a:r>
          <a:r>
            <a:rPr lang="en-US" altLang="ja-JP" sz="1000"/>
            <a:t>1.8</a:t>
          </a:r>
          <a:r>
            <a:rPr lang="ja-JP" altLang="en-US" sz="1000"/>
            <a:t>ポイント上昇の</a:t>
          </a:r>
          <a:r>
            <a:rPr lang="en-US" altLang="ja-JP" sz="1000"/>
            <a:t>92.9</a:t>
          </a:r>
          <a:r>
            <a:rPr lang="ja-JP" altLang="en-US" sz="1000"/>
            <a:t>％となった。</a:t>
          </a:r>
          <a:endParaRPr lang="ja-JP" altLang="ja-JP" sz="1100">
            <a:solidFill>
              <a:srgbClr val="FF0000"/>
            </a:solidFill>
            <a:effectLst/>
          </a:endParaRPr>
        </a:p>
        <a:p>
          <a:r>
            <a:rPr kumimoji="1" lang="ja-JP" altLang="ja-JP" sz="1000">
              <a:solidFill>
                <a:schemeClr val="dk1"/>
              </a:solidFill>
              <a:effectLst/>
              <a:latin typeface="+mn-lt"/>
              <a:ea typeface="+mn-ea"/>
              <a:cs typeface="+mn-cs"/>
            </a:rPr>
            <a:t>　今後も少子高齢化に伴う、生産年齢人口の減少により市税の大きな伸びを見通すことは困難であるなか、社会保障関係経費の財政需要増も想定されるが、物件費や公債費等の経常経費の圧縮、</a:t>
          </a:r>
          <a:r>
            <a:rPr kumimoji="1" lang="ja-JP" altLang="en-US" sz="1000">
              <a:solidFill>
                <a:schemeClr val="dk1"/>
              </a:solidFill>
              <a:effectLst/>
              <a:latin typeface="+mn-lt"/>
              <a:ea typeface="+mn-ea"/>
              <a:cs typeface="+mn-cs"/>
            </a:rPr>
            <a:t>ふるさと納税の拡充など</a:t>
          </a:r>
          <a:r>
            <a:rPr kumimoji="1" lang="ja-JP" altLang="ja-JP" sz="1000">
              <a:solidFill>
                <a:schemeClr val="dk1"/>
              </a:solidFill>
              <a:effectLst/>
              <a:latin typeface="+mn-lt"/>
              <a:ea typeface="+mn-ea"/>
              <a:cs typeface="+mn-cs"/>
            </a:rPr>
            <a:t>自主財源の確保に努め、条例での目標値である</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％を達成できるよう、</a:t>
          </a:r>
          <a:r>
            <a:rPr lang="ja-JP" altLang="ja-JP" sz="1000" b="0" i="0" baseline="0">
              <a:solidFill>
                <a:schemeClr val="dk1"/>
              </a:solidFill>
              <a:effectLst/>
              <a:latin typeface="+mn-lt"/>
              <a:ea typeface="+mn-ea"/>
              <a:cs typeface="+mn-cs"/>
            </a:rPr>
            <a:t>財政の柔軟性を高め、財源調整力を確保していく。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687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687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ごみ・し尿処理や消防業務を一部事務組合で実施していることから、過去の実績同様、類似団体平均より少なくなった。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について</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物件費は新型コロナウイルスワクチン接種体制確保事業の減を主要因として減少したが、人件費は人事院勧告による賃上げにより上昇したことで、</a:t>
          </a:r>
          <a:r>
            <a:rPr kumimoji="0" lang="en-US" altLang="ja-JP" sz="900" b="0" i="0" baseline="0">
              <a:solidFill>
                <a:sysClr val="windowText" lastClr="000000"/>
              </a:solidFill>
              <a:effectLst/>
              <a:latin typeface="+mn-lt"/>
              <a:ea typeface="+mn-ea"/>
              <a:cs typeface="+mn-cs"/>
            </a:rPr>
            <a:t>1,253</a:t>
          </a:r>
          <a:r>
            <a:rPr lang="ja-JP" altLang="ja-JP" sz="900" b="0" i="0" baseline="0">
              <a:solidFill>
                <a:sysClr val="windowText" lastClr="000000"/>
              </a:solidFill>
              <a:effectLst/>
              <a:latin typeface="+mn-lt"/>
              <a:ea typeface="+mn-ea"/>
              <a:cs typeface="+mn-cs"/>
            </a:rPr>
            <a:t>円増加した。</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今後も、</a:t>
          </a:r>
          <a:r>
            <a:rPr kumimoji="1" lang="ja-JP" altLang="en-US" sz="900">
              <a:solidFill>
                <a:schemeClr val="dk1"/>
              </a:solidFill>
              <a:effectLst/>
              <a:latin typeface="+mn-lt"/>
              <a:ea typeface="+mn-ea"/>
              <a:cs typeface="+mn-cs"/>
            </a:rPr>
            <a:t>給与改定による人件費の増加や、光熱水費の高止まりや賃金上昇を背景とした委託料などの物件費の増加が見込まれるが、</a:t>
          </a:r>
          <a:r>
            <a:rPr kumimoji="1" lang="en-US" altLang="ja-JP" sz="900">
              <a:solidFill>
                <a:schemeClr val="dk1"/>
              </a:solidFill>
              <a:effectLst/>
              <a:latin typeface="+mn-lt"/>
              <a:ea typeface="+mn-ea"/>
              <a:cs typeface="+mn-cs"/>
            </a:rPr>
            <a:t>DX</a:t>
          </a:r>
          <a:r>
            <a:rPr kumimoji="1" lang="ja-JP" altLang="ja-JP" sz="900">
              <a:solidFill>
                <a:schemeClr val="dk1"/>
              </a:solidFill>
              <a:effectLst/>
              <a:latin typeface="+mn-lt"/>
              <a:ea typeface="+mn-ea"/>
              <a:cs typeface="+mn-cs"/>
            </a:rPr>
            <a:t>推進や事務事業のアウトソーシング等により、人件費の肥大を抑制するとともに、物件費は公共施設等総合管理計画に</a:t>
          </a:r>
          <a:r>
            <a:rPr kumimoji="1" lang="ja-JP" altLang="en-US" sz="900">
              <a:solidFill>
                <a:schemeClr val="dk1"/>
              </a:solidFill>
              <a:effectLst/>
              <a:latin typeface="+mn-lt"/>
              <a:ea typeface="+mn-ea"/>
              <a:cs typeface="+mn-cs"/>
            </a:rPr>
            <a:t>基づいた施設の集約化・複合化を推進し、</a:t>
          </a:r>
          <a:r>
            <a:rPr kumimoji="1" lang="ja-JP" altLang="ja-JP" sz="900">
              <a:solidFill>
                <a:schemeClr val="dk1"/>
              </a:solidFill>
              <a:effectLst/>
              <a:latin typeface="+mn-lt"/>
              <a:ea typeface="+mn-ea"/>
              <a:cs typeface="+mn-cs"/>
            </a:rPr>
            <a:t>施設管理運営費のコスト削減を図っていく。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112601</xdr:rowOff>
    </xdr:from>
    <xdr:to>
      <xdr:col>23</xdr:col>
      <xdr:colOff>133350</xdr:colOff>
      <xdr:row>81</xdr:row>
      <xdr:rowOff>124695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0051"/>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97679</xdr:rowOff>
    </xdr:from>
    <xdr:to>
      <xdr:col>19</xdr:col>
      <xdr:colOff>133350</xdr:colOff>
      <xdr:row>81</xdr:row>
      <xdr:rowOff>112601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5129"/>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89359</xdr:rowOff>
    </xdr:from>
    <xdr:to>
      <xdr:col>15</xdr:col>
      <xdr:colOff>82550</xdr:colOff>
      <xdr:row>81</xdr:row>
      <xdr:rowOff>97679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6809"/>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158083</xdr:rowOff>
    </xdr:from>
    <xdr:to>
      <xdr:col>11</xdr:col>
      <xdr:colOff>31750</xdr:colOff>
      <xdr:row>81</xdr:row>
      <xdr:rowOff>89359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4083"/>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73895</xdr:rowOff>
    </xdr:from>
    <xdr:to>
      <xdr:col>23</xdr:col>
      <xdr:colOff>184150</xdr:colOff>
      <xdr:row>82</xdr:row>
      <xdr:rowOff>4045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90422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61801</xdr:rowOff>
    </xdr:from>
    <xdr:to>
      <xdr:col>19</xdr:col>
      <xdr:colOff>184150</xdr:colOff>
      <xdr:row>81</xdr:row>
      <xdr:rowOff>163401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46879</xdr:rowOff>
    </xdr:from>
    <xdr:to>
      <xdr:col>15</xdr:col>
      <xdr:colOff>133350</xdr:colOff>
      <xdr:row>81</xdr:row>
      <xdr:rowOff>148479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158656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38559</xdr:rowOff>
    </xdr:from>
    <xdr:to>
      <xdr:col>11</xdr:col>
      <xdr:colOff>82550</xdr:colOff>
      <xdr:row>81</xdr:row>
      <xdr:rowOff>140159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107283</xdr:rowOff>
    </xdr:from>
    <xdr:to>
      <xdr:col>7</xdr:col>
      <xdr:colOff>31750</xdr:colOff>
      <xdr:row>81</xdr:row>
      <xdr:rowOff>37433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年度のラスパイレス指数は、前年度より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ポイント上昇したものの、類似団体平均より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ポイント低く、全国市平均より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年度までの給与構造改革、平成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400">
            <a:effectLst/>
          </a:endParaRPr>
        </a:p>
        <a:p>
          <a:r>
            <a:rPr kumimoji="1" lang="ja-JP" altLang="ja-JP" sz="1100">
              <a:solidFill>
                <a:schemeClr val="dk1"/>
              </a:solidFill>
              <a:effectLst/>
              <a:latin typeface="+mn-lt"/>
              <a:ea typeface="+mn-ea"/>
              <a:cs typeface="+mn-cs"/>
            </a:rPr>
            <a:t>　今後も、国における給与制度改革を見据えながら、国に準拠した給与制度の見直しを図り、引き続き給与水準の適正化に努める。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044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人当たりの職員数は、ごみ・し尿処理や消防業務を一部事務組合で実施していることから、依然として類似団体平均より少ない傾向にあるが、将来の行政運営に支障が出ないよう職員採用数を一定数確保して</a:t>
          </a:r>
          <a:r>
            <a:rPr kumimoji="1" lang="ja-JP" altLang="en-US" sz="1100">
              <a:solidFill>
                <a:sysClr val="windowText" lastClr="000000"/>
              </a:solidFill>
              <a:effectLst/>
              <a:latin typeface="+mn-lt"/>
              <a:ea typeface="+mn-ea"/>
              <a:cs typeface="+mn-cs"/>
            </a:rPr>
            <a:t>おり、近年は同水準で推移している。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今後について、定年延長による職員数増加及び年齢構成バランスも考慮しながら、デジタル技術の活用やアウトソーシング等により、事務の効率化・省力化を徹底し、多様な行政ニーズに応えられる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116417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2995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116417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2995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110384</xdr:rowOff>
    </xdr:from>
    <xdr:to>
      <xdr:col>72</xdr:col>
      <xdr:colOff>203200</xdr:colOff>
      <xdr:row>59</xdr:row>
      <xdr:rowOff>114406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110384</xdr:rowOff>
    </xdr:from>
    <xdr:to>
      <xdr:col>68</xdr:col>
      <xdr:colOff>152400</xdr:colOff>
      <xdr:row>59</xdr:row>
      <xdr:rowOff>122449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2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59584</xdr:rowOff>
    </xdr:from>
    <xdr:to>
      <xdr:col>68</xdr:col>
      <xdr:colOff>203200</xdr:colOff>
      <xdr:row>59</xdr:row>
      <xdr:rowOff>161184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171361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　既往債の償還</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着実に進捗</a:t>
          </a:r>
          <a:r>
            <a:rPr kumimoji="1" lang="ja-JP" altLang="en-US" sz="1000">
              <a:solidFill>
                <a:sysClr val="windowText" lastClr="000000"/>
              </a:solidFill>
              <a:effectLst/>
              <a:latin typeface="+mn-lt"/>
              <a:ea typeface="+mn-ea"/>
              <a:cs typeface="+mn-cs"/>
            </a:rPr>
            <a:t>しつつも、基準財政需要額に算入される公債費も減となったことから分子は増加したが</a:t>
          </a:r>
          <a:r>
            <a:rPr kumimoji="1" lang="ja-JP" altLang="ja-JP" sz="1000">
              <a:solidFill>
                <a:sysClr val="windowText" lastClr="000000"/>
              </a:solidFill>
              <a:effectLst/>
              <a:latin typeface="+mn-lt"/>
              <a:ea typeface="+mn-ea"/>
              <a:cs typeface="+mn-cs"/>
            </a:rPr>
            <a:t>、</a:t>
          </a:r>
          <a:r>
            <a:rPr kumimoji="1" lang="ja-JP" altLang="ja-JP" sz="1000">
              <a:solidFill>
                <a:sysClr val="windowText" lastClr="000000"/>
              </a:solidFill>
              <a:latin typeface="+mn-lt"/>
              <a:ea typeface="+mn-ea"/>
              <a:cs typeface="+mn-cs"/>
            </a:rPr>
            <a:t>分母</a:t>
          </a:r>
          <a:r>
            <a:rPr kumimoji="1" lang="ja-JP" altLang="en-US" sz="1000">
              <a:solidFill>
                <a:sysClr val="windowText" lastClr="000000"/>
              </a:solidFill>
              <a:latin typeface="+mn-lt"/>
              <a:ea typeface="+mn-ea"/>
              <a:cs typeface="+mn-cs"/>
            </a:rPr>
            <a:t>も</a:t>
          </a:r>
          <a:r>
            <a:rPr kumimoji="1" lang="ja-JP" altLang="ja-JP" sz="1000">
              <a:solidFill>
                <a:sysClr val="windowText" lastClr="000000"/>
              </a:solidFill>
              <a:latin typeface="+mn-lt"/>
              <a:ea typeface="+mn-ea"/>
              <a:cs typeface="+mn-cs"/>
            </a:rPr>
            <a:t>普通交付税</a:t>
          </a:r>
          <a:r>
            <a:rPr kumimoji="1" lang="ja-JP" altLang="en-US" sz="1000">
              <a:solidFill>
                <a:sysClr val="windowText" lastClr="000000"/>
              </a:solidFill>
              <a:latin typeface="+mn-lt"/>
              <a:ea typeface="+mn-ea"/>
              <a:cs typeface="+mn-cs"/>
            </a:rPr>
            <a:t>の増</a:t>
          </a:r>
          <a:r>
            <a:rPr kumimoji="1" lang="ja-JP" altLang="ja-JP" sz="1000">
              <a:solidFill>
                <a:sysClr val="windowText" lastClr="000000"/>
              </a:solidFill>
              <a:latin typeface="+mn-lt"/>
              <a:ea typeface="+mn-ea"/>
              <a:cs typeface="+mn-cs"/>
            </a:rPr>
            <a:t>や経済活動</a:t>
          </a:r>
          <a:r>
            <a:rPr kumimoji="1" lang="ja-JP" altLang="en-US" sz="1000">
              <a:solidFill>
                <a:sysClr val="windowText" lastClr="000000"/>
              </a:solidFill>
              <a:latin typeface="+mn-lt"/>
              <a:ea typeface="+mn-ea"/>
              <a:cs typeface="+mn-cs"/>
            </a:rPr>
            <a:t>の回復</a:t>
          </a:r>
          <a:r>
            <a:rPr kumimoji="1" lang="ja-JP" altLang="ja-JP" sz="1000">
              <a:solidFill>
                <a:sysClr val="windowText" lastClr="000000"/>
              </a:solidFill>
              <a:latin typeface="+mn-lt"/>
              <a:ea typeface="+mn-ea"/>
              <a:cs typeface="+mn-cs"/>
            </a:rPr>
            <a:t>により標準税収入額</a:t>
          </a:r>
          <a:r>
            <a:rPr kumimoji="1" lang="ja-JP" altLang="en-US" sz="1000">
              <a:solidFill>
                <a:sysClr val="windowText" lastClr="000000"/>
              </a:solidFill>
              <a:latin typeface="+mn-lt"/>
              <a:ea typeface="+mn-ea"/>
              <a:cs typeface="+mn-cs"/>
            </a:rPr>
            <a:t>が</a:t>
          </a:r>
          <a:r>
            <a:rPr kumimoji="1" lang="ja-JP" altLang="ja-JP" sz="1000">
              <a:solidFill>
                <a:sysClr val="windowText" lastClr="000000"/>
              </a:solidFill>
              <a:latin typeface="+mn-lt"/>
              <a:ea typeface="+mn-ea"/>
              <a:cs typeface="+mn-cs"/>
            </a:rPr>
            <a:t>増となった</a:t>
          </a:r>
          <a:r>
            <a:rPr kumimoji="1" lang="ja-JP" altLang="en-US" sz="1000">
              <a:solidFill>
                <a:sysClr val="windowText" lastClr="000000"/>
              </a:solidFill>
              <a:latin typeface="+mn-lt"/>
              <a:ea typeface="+mn-ea"/>
              <a:cs typeface="+mn-cs"/>
            </a:rPr>
            <a:t>ことや、単年度実質公債費比率が高い令和</a:t>
          </a:r>
          <a:r>
            <a:rPr kumimoji="1" lang="en-US" altLang="ja-JP" sz="1000">
              <a:solidFill>
                <a:sysClr val="windowText" lastClr="000000"/>
              </a:solidFill>
              <a:latin typeface="+mn-lt"/>
              <a:ea typeface="+mn-ea"/>
              <a:cs typeface="+mn-cs"/>
            </a:rPr>
            <a:t>2</a:t>
          </a:r>
          <a:r>
            <a:rPr kumimoji="1" lang="ja-JP" altLang="en-US" sz="1000">
              <a:solidFill>
                <a:sysClr val="windowText" lastClr="000000"/>
              </a:solidFill>
              <a:latin typeface="+mn-lt"/>
              <a:ea typeface="+mn-ea"/>
              <a:cs typeface="+mn-cs"/>
            </a:rPr>
            <a:t>年度が計算から外れることにより</a:t>
          </a:r>
          <a:r>
            <a:rPr kumimoji="1" lang="ja-JP" altLang="ja-JP" sz="1000">
              <a:solidFill>
                <a:sysClr val="windowText" lastClr="000000"/>
              </a:solidFill>
              <a:latin typeface="+mn-lt"/>
              <a:ea typeface="+mn-ea"/>
              <a:cs typeface="+mn-cs"/>
            </a:rPr>
            <a:t>、</a:t>
          </a:r>
          <a:r>
            <a:rPr kumimoji="1" lang="ja-JP" altLang="ja-JP" sz="1000">
              <a:solidFill>
                <a:sysClr val="windowText" lastClr="000000"/>
              </a:solidFill>
              <a:effectLst/>
              <a:latin typeface="+mn-lt"/>
              <a:ea typeface="+mn-ea"/>
              <a:cs typeface="+mn-cs"/>
            </a:rPr>
            <a:t>前年度より</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ポイント低下しており、依然として類似団体平均より良好な水準を維持している。</a:t>
          </a:r>
          <a:endParaRPr lang="ja-JP" altLang="ja-JP" sz="1100">
            <a:solidFill>
              <a:sysClr val="windowText" lastClr="000000"/>
            </a:solidFill>
            <a:effectLst/>
          </a:endParaRPr>
        </a:p>
        <a:p>
          <a:pPr eaLnBrk="1" fontAlgn="auto" latinLnBrk="0" hangingPunct="1"/>
          <a:r>
            <a:rPr kumimoji="1" lang="ja-JP" altLang="ja-JP" sz="1000">
              <a:solidFill>
                <a:schemeClr val="dk1"/>
              </a:solidFill>
              <a:effectLst/>
              <a:latin typeface="+mn-lt"/>
              <a:ea typeface="+mn-ea"/>
              <a:cs typeface="+mn-cs"/>
            </a:rPr>
            <a:t>　今後の公共施設等の再編・更新需要の拡大に備え、起債の償還方法の検討を重ねていくとともに、既往債の着実な償還と新規発行の適正管理に努め、起債充当事業の厳選や低利資金活用等、財政負担の平準化を図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143087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年度以降将来負担比率は算出されていない。</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a:solidFill>
                <a:sysClr val="windowText" lastClr="000000"/>
              </a:solidFill>
              <a:latin typeface="+mn-lt"/>
              <a:ea typeface="+mn-ea"/>
              <a:cs typeface="+mn-cs"/>
            </a:rPr>
            <a:t>しかし、実質的な国保税不足や介護給付費等不足分に対する国民健康保険支払準備基金</a:t>
          </a:r>
          <a:r>
            <a:rPr kumimoji="1" lang="ja-JP" altLang="en-US" sz="900">
              <a:solidFill>
                <a:sysClr val="windowText" lastClr="000000"/>
              </a:solidFill>
              <a:latin typeface="+mn-lt"/>
              <a:ea typeface="+mn-ea"/>
              <a:cs typeface="+mn-cs"/>
            </a:rPr>
            <a:t>や介護保険支払準備基金</a:t>
          </a:r>
          <a:r>
            <a:rPr kumimoji="1" lang="ja-JP" altLang="ja-JP" sz="900">
              <a:solidFill>
                <a:sysClr val="windowText" lastClr="000000"/>
              </a:solidFill>
              <a:latin typeface="+mn-lt"/>
              <a:ea typeface="+mn-ea"/>
              <a:cs typeface="+mn-cs"/>
            </a:rPr>
            <a:t>の取り崩しの増により、充当可能</a:t>
          </a:r>
          <a:r>
            <a:rPr kumimoji="1" lang="ja-JP" altLang="en-US" sz="900">
              <a:solidFill>
                <a:sysClr val="windowText" lastClr="000000"/>
              </a:solidFill>
              <a:latin typeface="+mn-lt"/>
              <a:ea typeface="+mn-ea"/>
              <a:cs typeface="+mn-cs"/>
            </a:rPr>
            <a:t>財源</a:t>
          </a:r>
          <a:r>
            <a:rPr kumimoji="1" lang="ja-JP" altLang="ja-JP" sz="900">
              <a:solidFill>
                <a:sysClr val="windowText" lastClr="000000"/>
              </a:solidFill>
              <a:latin typeface="+mn-lt"/>
              <a:ea typeface="+mn-ea"/>
              <a:cs typeface="+mn-cs"/>
            </a:rPr>
            <a:t>は減少しており</a:t>
          </a:r>
          <a:r>
            <a:rPr kumimoji="1" lang="ja-JP" altLang="en-US" sz="900">
              <a:solidFill>
                <a:sysClr val="windowText" lastClr="000000"/>
              </a:solidFill>
              <a:latin typeface="+mn-lt"/>
              <a:ea typeface="+mn-ea"/>
              <a:cs typeface="+mn-cs"/>
            </a:rPr>
            <a:t>、</a:t>
          </a:r>
          <a:r>
            <a:rPr kumimoji="1" lang="ja-JP" altLang="ja-JP" sz="900">
              <a:solidFill>
                <a:sysClr val="windowText" lastClr="000000"/>
              </a:solidFill>
              <a:latin typeface="+mn-lt"/>
              <a:ea typeface="+mn-ea"/>
              <a:cs typeface="+mn-cs"/>
            </a:rPr>
            <a:t>充当可能財源超過額は、前年度より</a:t>
          </a:r>
          <a:r>
            <a:rPr kumimoji="1" lang="en-US" altLang="ja-JP" sz="900">
              <a:solidFill>
                <a:sysClr val="windowText" lastClr="000000"/>
              </a:solidFill>
              <a:latin typeface="+mn-lt"/>
              <a:ea typeface="+mn-ea"/>
              <a:cs typeface="+mn-cs"/>
            </a:rPr>
            <a:t>13</a:t>
          </a:r>
          <a:r>
            <a:rPr kumimoji="1" lang="ja-JP" altLang="ja-JP" sz="900">
              <a:solidFill>
                <a:sysClr val="windowText" lastClr="000000"/>
              </a:solidFill>
              <a:latin typeface="+mn-lt"/>
              <a:ea typeface="+mn-ea"/>
              <a:cs typeface="+mn-cs"/>
            </a:rPr>
            <a:t>億</a:t>
          </a:r>
          <a:r>
            <a:rPr kumimoji="1" lang="en-US" altLang="ja-JP" sz="900">
              <a:solidFill>
                <a:sysClr val="windowText" lastClr="000000"/>
              </a:solidFill>
              <a:latin typeface="+mn-lt"/>
              <a:ea typeface="+mn-ea"/>
              <a:cs typeface="+mn-cs"/>
            </a:rPr>
            <a:t>2,000</a:t>
          </a:r>
          <a:r>
            <a:rPr kumimoji="1" lang="ja-JP" altLang="en-US" sz="900">
              <a:solidFill>
                <a:sysClr val="windowText" lastClr="000000"/>
              </a:solidFill>
              <a:latin typeface="+mn-lt"/>
              <a:ea typeface="+mn-ea"/>
              <a:cs typeface="+mn-cs"/>
            </a:rPr>
            <a:t>万円の減となった</a:t>
          </a:r>
          <a:r>
            <a:rPr kumimoji="1" lang="ja-JP" altLang="ja-JP" sz="900">
              <a:solidFill>
                <a:sysClr val="windowText" lastClr="000000"/>
              </a:solidFill>
              <a:latin typeface="+mn-lt"/>
              <a:ea typeface="+mn-ea"/>
              <a:cs typeface="+mn-cs"/>
            </a:rPr>
            <a:t>。</a:t>
          </a:r>
          <a:r>
            <a:rPr kumimoji="1" lang="ja-JP" altLang="ja-JP" sz="900">
              <a:solidFill>
                <a:sysClr val="windowText" lastClr="000000"/>
              </a:solidFill>
              <a:effectLst/>
              <a:latin typeface="+mn-lt"/>
              <a:ea typeface="+mn-ea"/>
              <a:cs typeface="+mn-cs"/>
            </a:rPr>
            <a:t>今後</a:t>
          </a:r>
          <a:r>
            <a:rPr kumimoji="1" lang="ja-JP" altLang="en-US" sz="900">
              <a:solidFill>
                <a:sysClr val="windowText" lastClr="000000"/>
              </a:solidFill>
              <a:effectLst/>
              <a:latin typeface="+mn-lt"/>
              <a:ea typeface="+mn-ea"/>
              <a:cs typeface="+mn-cs"/>
            </a:rPr>
            <a:t>、北竜台学園</a:t>
          </a:r>
          <a:r>
            <a:rPr kumimoji="1" lang="ja-JP" altLang="ja-JP" sz="900">
              <a:solidFill>
                <a:sysClr val="windowText" lastClr="000000"/>
              </a:solidFill>
              <a:effectLst/>
              <a:latin typeface="+mn-lt"/>
              <a:ea typeface="+mn-ea"/>
              <a:cs typeface="+mn-cs"/>
            </a:rPr>
            <a:t>や</a:t>
          </a:r>
          <a:r>
            <a:rPr kumimoji="1" lang="ja-JP" altLang="en-US" sz="900">
              <a:solidFill>
                <a:sysClr val="windowText" lastClr="000000"/>
              </a:solidFill>
              <a:effectLst/>
              <a:latin typeface="+mn-lt"/>
              <a:ea typeface="+mn-ea"/>
              <a:cs typeface="+mn-cs"/>
            </a:rPr>
            <a:t>新長戸コミュニティセンター</a:t>
          </a:r>
          <a:r>
            <a:rPr kumimoji="1" lang="ja-JP" altLang="ja-JP" sz="900">
              <a:solidFill>
                <a:sysClr val="windowText" lastClr="000000"/>
              </a:solidFill>
              <a:effectLst/>
              <a:latin typeface="+mn-lt"/>
              <a:ea typeface="+mn-ea"/>
              <a:cs typeface="+mn-cs"/>
            </a:rPr>
            <a:t>建設</a:t>
          </a:r>
          <a:r>
            <a:rPr kumimoji="1" lang="ja-JP" altLang="en-US" sz="900">
              <a:solidFill>
                <a:sysClr val="windowText" lastClr="000000"/>
              </a:solidFill>
              <a:effectLst/>
              <a:latin typeface="+mn-lt"/>
              <a:ea typeface="+mn-ea"/>
              <a:cs typeface="+mn-cs"/>
            </a:rPr>
            <a:t>をはじめとした</a:t>
          </a:r>
          <a:r>
            <a:rPr kumimoji="1" lang="ja-JP" altLang="ja-JP" sz="900">
              <a:solidFill>
                <a:sysClr val="windowText" lastClr="000000"/>
              </a:solidFill>
              <a:effectLst/>
              <a:latin typeface="+mn-lt"/>
              <a:ea typeface="+mn-ea"/>
              <a:cs typeface="+mn-cs"/>
            </a:rPr>
            <a:t>公共施設再編・老朽化施設更新など</a:t>
          </a:r>
          <a:r>
            <a:rPr kumimoji="1" lang="ja-JP" altLang="en-US" sz="900">
              <a:solidFill>
                <a:sysClr val="windowText" lastClr="000000"/>
              </a:solidFill>
              <a:effectLst/>
              <a:latin typeface="+mn-lt"/>
              <a:ea typeface="+mn-ea"/>
              <a:cs typeface="+mn-cs"/>
            </a:rPr>
            <a:t>の歳出圧力の高まりから</a:t>
          </a:r>
          <a:r>
            <a:rPr kumimoji="1" lang="ja-JP" altLang="ja-JP" sz="900">
              <a:solidFill>
                <a:sysClr val="windowText" lastClr="000000"/>
              </a:solidFill>
              <a:effectLst/>
              <a:latin typeface="+mn-lt"/>
              <a:ea typeface="+mn-ea"/>
              <a:cs typeface="+mn-cs"/>
            </a:rPr>
            <a:t>、地方債残高は増加していく見通しであり、将来負担</a:t>
          </a:r>
          <a:r>
            <a:rPr kumimoji="1" lang="ja-JP" altLang="ja-JP" sz="900">
              <a:solidFill>
                <a:schemeClr val="dk1"/>
              </a:solidFill>
              <a:effectLst/>
              <a:latin typeface="+mn-lt"/>
              <a:ea typeface="+mn-ea"/>
              <a:cs typeface="+mn-cs"/>
            </a:rPr>
            <a:t>比率の再算出も懸念される。後年度負担の低減のため、事業実施時期の平準化、地方債の繰上償還を行い、地方債残高の抑制に努めるなど財政運営の健全化を図る。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分子の歳出決算額は、人事院勧告による賃上げを要因として増加し、分母の経常一般財源収入額の増要因を上回ったことから、</a:t>
          </a:r>
          <a:r>
            <a:rPr kumimoji="1" lang="ja-JP" altLang="ja-JP" sz="900">
              <a:solidFill>
                <a:schemeClr val="dk1"/>
              </a:solidFill>
              <a:effectLst/>
              <a:latin typeface="+mn-lt"/>
              <a:ea typeface="+mn-ea"/>
              <a:cs typeface="+mn-cs"/>
            </a:rPr>
            <a:t>前年度と比較すると</a:t>
          </a:r>
          <a:r>
            <a:rPr kumimoji="0" lang="en-US" altLang="ja-JP" sz="900" b="0" i="0" baseline="0">
              <a:solidFill>
                <a:schemeClr val="dk1"/>
              </a:solidFill>
              <a:effectLst/>
              <a:latin typeface="+mn-lt"/>
              <a:ea typeface="+mn-ea"/>
              <a:cs typeface="+mn-cs"/>
            </a:rPr>
            <a:t>0.9</a:t>
          </a:r>
          <a:r>
            <a:rPr lang="ja-JP" altLang="ja-JP" sz="900" b="0" i="0" baseline="0">
              <a:solidFill>
                <a:schemeClr val="dk1"/>
              </a:solidFill>
              <a:effectLst/>
              <a:latin typeface="+mn-lt"/>
              <a:ea typeface="+mn-ea"/>
              <a:cs typeface="+mn-cs"/>
            </a:rPr>
            <a:t>ポイント上昇し</a:t>
          </a:r>
          <a:r>
            <a:rPr lang="ja-JP" altLang="en-US" sz="900" b="0" i="0" baseline="0">
              <a:solidFill>
                <a:schemeClr val="dk1"/>
              </a:solidFill>
              <a:effectLst/>
              <a:latin typeface="+mn-lt"/>
              <a:ea typeface="+mn-ea"/>
              <a:cs typeface="+mn-cs"/>
            </a:rPr>
            <a:t>た。</a:t>
          </a:r>
          <a:r>
            <a:rPr kumimoji="1" lang="ja-JP" altLang="ja-JP" sz="900">
              <a:solidFill>
                <a:schemeClr val="dk1"/>
              </a:solidFill>
              <a:latin typeface="+mn-lt"/>
              <a:ea typeface="+mn-ea"/>
              <a:cs typeface="+mn-cs"/>
            </a:rPr>
            <a:t>ごみ・し尿処理や消防業務を一部事務組合で実施していることから、過去</a:t>
          </a:r>
          <a:r>
            <a:rPr kumimoji="1" lang="ja-JP" altLang="en-US" sz="900">
              <a:solidFill>
                <a:schemeClr val="dk1"/>
              </a:solidFill>
              <a:latin typeface="+mn-lt"/>
              <a:ea typeface="+mn-ea"/>
              <a:cs typeface="+mn-cs"/>
            </a:rPr>
            <a:t>の実績同様、</a:t>
          </a:r>
          <a:r>
            <a:rPr lang="ja-JP" altLang="en-US" sz="900" b="0" i="0" baseline="0">
              <a:solidFill>
                <a:schemeClr val="dk1"/>
              </a:solidFill>
              <a:effectLst/>
              <a:latin typeface="+mn-lt"/>
              <a:ea typeface="+mn-ea"/>
              <a:cs typeface="+mn-cs"/>
            </a:rPr>
            <a:t>類似単体平均との比較では</a:t>
          </a:r>
          <a:r>
            <a:rPr lang="en-US" altLang="ja-JP" sz="900" b="0" i="0" baseline="0">
              <a:solidFill>
                <a:schemeClr val="dk1"/>
              </a:solidFill>
              <a:effectLst/>
              <a:latin typeface="+mn-lt"/>
              <a:ea typeface="+mn-ea"/>
              <a:cs typeface="+mn-cs"/>
            </a:rPr>
            <a:t>0.9</a:t>
          </a:r>
          <a:r>
            <a:rPr lang="ja-JP" altLang="en-US" sz="900" b="0" i="0" baseline="0">
              <a:solidFill>
                <a:schemeClr val="dk1"/>
              </a:solidFill>
              <a:effectLst/>
              <a:latin typeface="+mn-lt"/>
              <a:ea typeface="+mn-ea"/>
              <a:cs typeface="+mn-cs"/>
            </a:rPr>
            <a:t>ポイント、茨城県平均とは</a:t>
          </a:r>
          <a:r>
            <a:rPr lang="en-US" altLang="ja-JP" sz="900" b="0" i="0" baseline="0">
              <a:solidFill>
                <a:schemeClr val="dk1"/>
              </a:solidFill>
              <a:effectLst/>
              <a:latin typeface="+mn-lt"/>
              <a:ea typeface="+mn-ea"/>
              <a:cs typeface="+mn-cs"/>
            </a:rPr>
            <a:t>2.2</a:t>
          </a:r>
          <a:r>
            <a:rPr lang="ja-JP" altLang="en-US" sz="900" b="0" i="0" baseline="0">
              <a:solidFill>
                <a:schemeClr val="dk1"/>
              </a:solidFill>
              <a:effectLst/>
              <a:latin typeface="+mn-lt"/>
              <a:ea typeface="+mn-ea"/>
              <a:cs typeface="+mn-cs"/>
            </a:rPr>
            <a:t>ポイント下回っており、依然として低い状況が続いている。</a:t>
          </a:r>
          <a:endParaRPr lang="ja-JP" altLang="ja-JP" sz="105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定年引上げの影響も踏まえつつ、退職者の再任用を含めた適正な人員管理により正職員及び会計年度任用職員の網羅的な定員管理に努め、人件費を抑制する。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79647</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03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79647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14333</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508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28847</xdr:rowOff>
    </xdr:from>
    <xdr:to>
      <xdr:col>20</xdr:col>
      <xdr:colOff>38100</xdr:colOff>
      <xdr:row>35</xdr:row>
      <xdr:rowOff>130447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140624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までは</a:t>
          </a:r>
          <a:r>
            <a:rPr kumimoji="1" lang="ja-JP" altLang="ja-JP" sz="900">
              <a:solidFill>
                <a:schemeClr val="dk1"/>
              </a:solidFill>
              <a:effectLst/>
              <a:latin typeface="+mn-lt"/>
              <a:ea typeface="+mn-ea"/>
              <a:cs typeface="+mn-cs"/>
            </a:rPr>
            <a:t>、類似団体平均を下回る水準となっていたが、令和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以降、</a:t>
          </a:r>
          <a:r>
            <a:rPr lang="ja-JP" altLang="ja-JP" sz="900" b="0" i="0" baseline="0">
              <a:solidFill>
                <a:schemeClr val="dk1"/>
              </a:solidFill>
              <a:effectLst/>
              <a:latin typeface="+mn-lt"/>
              <a:ea typeface="+mn-ea"/>
              <a:cs typeface="+mn-cs"/>
            </a:rPr>
            <a:t>エネルギーコストの上昇などに伴う物価高騰の影響により、公共施設の光熱費や学校給食食材費などが上昇</a:t>
          </a:r>
          <a:r>
            <a:rPr lang="ja-JP" altLang="en-US" sz="900" b="0" i="0" baseline="0">
              <a:solidFill>
                <a:schemeClr val="dk1"/>
              </a:solidFill>
              <a:effectLst/>
              <a:latin typeface="+mn-lt"/>
              <a:ea typeface="+mn-ea"/>
              <a:cs typeface="+mn-cs"/>
            </a:rPr>
            <a:t>しており</a:t>
          </a:r>
          <a:r>
            <a:rPr lang="ja-JP" altLang="ja-JP" sz="900" b="0" i="0" baseline="0">
              <a:solidFill>
                <a:schemeClr val="dk1"/>
              </a:solidFill>
              <a:effectLst/>
              <a:latin typeface="+mn-lt"/>
              <a:ea typeface="+mn-ea"/>
              <a:cs typeface="+mn-cs"/>
            </a:rPr>
            <a:t>、</a:t>
          </a:r>
          <a:r>
            <a:rPr kumimoji="1" lang="ja-JP" altLang="ja-JP" sz="900">
              <a:solidFill>
                <a:schemeClr val="dk1"/>
              </a:solidFill>
              <a:latin typeface="+mn-lt"/>
              <a:ea typeface="+mn-ea"/>
              <a:cs typeface="+mn-cs"/>
            </a:rPr>
            <a:t>令和</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年度についても、</a:t>
          </a:r>
          <a:r>
            <a:rPr kumimoji="0" lang="en-US" altLang="ja-JP" sz="900" b="0" i="0" baseline="0">
              <a:solidFill>
                <a:schemeClr val="dk1"/>
              </a:solidFill>
              <a:effectLst/>
              <a:latin typeface="+mn-lt"/>
              <a:ea typeface="+mn-ea"/>
              <a:cs typeface="+mn-cs"/>
            </a:rPr>
            <a:t>0.5</a:t>
          </a:r>
          <a:r>
            <a:rPr lang="ja-JP" altLang="ja-JP" sz="900" b="0" i="0" baseline="0">
              <a:solidFill>
                <a:schemeClr val="dk1"/>
              </a:solidFill>
              <a:effectLst/>
              <a:latin typeface="+mn-lt"/>
              <a:ea typeface="+mn-ea"/>
              <a:cs typeface="+mn-cs"/>
            </a:rPr>
            <a:t>ポイント上昇し、類似団体平均を上回</a:t>
          </a:r>
          <a:r>
            <a:rPr lang="ja-JP" altLang="en-US" sz="900" b="0" i="0" baseline="0">
              <a:solidFill>
                <a:schemeClr val="dk1"/>
              </a:solidFill>
              <a:effectLst/>
              <a:latin typeface="+mn-lt"/>
              <a:ea typeface="+mn-ea"/>
              <a:cs typeface="+mn-cs"/>
            </a:rPr>
            <a:t>る状況が続いている</a:t>
          </a:r>
          <a:r>
            <a:rPr lang="ja-JP" altLang="ja-JP" sz="900" b="0" i="0" baseline="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今後も、エネルギー価格の高騰</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円安の進行による物価の高止まりやそれに対応した賃上げにより、指定管理料などの歳出圧力も強まることが想定される。引き続き、内部管理経費の見直しや事務事業の整理・統合を図っていく。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10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94996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年度以降、類似団体平均を下回る水準となっており、令和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lang="ja-JP" altLang="ja-JP" sz="1100">
              <a:solidFill>
                <a:schemeClr val="dk1"/>
              </a:solidFill>
              <a:latin typeface="+mn-lt"/>
              <a:ea typeface="+mn-ea"/>
              <a:cs typeface="+mn-cs"/>
            </a:rPr>
            <a:t>障がい者</a:t>
          </a:r>
          <a:r>
            <a:rPr lang="ja-JP" altLang="en-US" sz="1100">
              <a:solidFill>
                <a:schemeClr val="dk1"/>
              </a:solidFill>
              <a:latin typeface="+mn-lt"/>
              <a:ea typeface="+mn-ea"/>
              <a:cs typeface="+mn-cs"/>
            </a:rPr>
            <a:t>給付や子どものための教育・保育給付を</a:t>
          </a:r>
          <a:r>
            <a:rPr lang="ja-JP" altLang="ja-JP" sz="1100">
              <a:solidFill>
                <a:schemeClr val="dk1"/>
              </a:solidFill>
              <a:latin typeface="+mn-lt"/>
              <a:ea typeface="+mn-ea"/>
              <a:cs typeface="+mn-cs"/>
            </a:rPr>
            <a:t>はじめとした扶助費の財政需要の高まり</a:t>
          </a:r>
          <a:r>
            <a:rPr lang="ja-JP" altLang="en-US" sz="1100">
              <a:solidFill>
                <a:schemeClr val="dk1"/>
              </a:solidFill>
              <a:latin typeface="+mn-lt"/>
              <a:ea typeface="+mn-ea"/>
              <a:cs typeface="+mn-cs"/>
            </a:rPr>
            <a:t>により、</a:t>
          </a:r>
          <a:r>
            <a:rPr kumimoji="0"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社会保障の拡大により今後も増加が見込まれるが、単独事業については、国や県の制度との整合を図るなど、事業の適正な認定や執行に努める。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161307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その他の経費は、特別会計に対する繰出金が主なものであり、高齢化の進行に伴い、介護保険事業特別会計、後期高齢者医療事業特別会計に対する繰出金の額は増加基調</a:t>
          </a:r>
          <a:r>
            <a:rPr kumimoji="1" lang="ja-JP" altLang="en-US" sz="1100">
              <a:solidFill>
                <a:schemeClr val="dk1"/>
              </a:solidFill>
              <a:effectLst/>
              <a:latin typeface="+mn-lt"/>
              <a:ea typeface="+mn-ea"/>
              <a:cs typeface="+mn-cs"/>
            </a:rPr>
            <a:t>が続いており、前年度より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上昇し、類似団体平均</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今後も団塊の世代の高齢化に伴い、社会保障経費の財政需要は高まり、繰出金増加が懸念されるため、保健事業や介護予防の充実に努め、普通会計の負担低減を図る。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、都市ガス料金の値上げに伴う龍ケ崎地方塵芥処理組合への運営費負担金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となったものの</a:t>
          </a:r>
          <a:r>
            <a:rPr kumimoji="1" lang="ja-JP" altLang="ja-JP" sz="1100">
              <a:solidFill>
                <a:schemeClr val="dk1"/>
              </a:solidFill>
              <a:latin typeface="+mn-lt"/>
              <a:ea typeface="+mn-ea"/>
              <a:cs typeface="+mn-cs"/>
            </a:rPr>
            <a:t>、分母の経常一般財源収入額</a:t>
          </a:r>
          <a:r>
            <a:rPr kumimoji="1" lang="ja-JP" altLang="en-US" sz="1100">
              <a:solidFill>
                <a:schemeClr val="dk1"/>
              </a:solidFill>
              <a:latin typeface="+mn-lt"/>
              <a:ea typeface="+mn-ea"/>
              <a:cs typeface="+mn-cs"/>
            </a:rPr>
            <a:t>の</a:t>
          </a:r>
          <a:r>
            <a:rPr kumimoji="0" lang="ja-JP" altLang="en-US" sz="1100" b="0" i="0" baseline="0">
              <a:solidFill>
                <a:schemeClr val="dk1"/>
              </a:solidFill>
              <a:effectLst/>
              <a:latin typeface="+mn-lt"/>
              <a:ea typeface="+mn-ea"/>
              <a:cs typeface="+mn-cs"/>
            </a:rPr>
            <a:t>増要因が上回ったことで、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類似団体平均を上回る水準</a:t>
          </a:r>
          <a:r>
            <a:rPr kumimoji="1" lang="ja-JP" altLang="en-US" sz="1100">
              <a:solidFill>
                <a:schemeClr val="dk1"/>
              </a:solidFill>
              <a:effectLst/>
              <a:latin typeface="+mn-lt"/>
              <a:ea typeface="+mn-ea"/>
              <a:cs typeface="+mn-cs"/>
            </a:rPr>
            <a:t>が続いている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今後も補助金等の適正化に努めるととともに、一部事務組合の基金活用等の経営内容精査も行い、負担金の軽減を図り、類似団体平均と同等の水準を目指していく。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39370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10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4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39</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39</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6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latin typeface="+mn-lt"/>
              <a:ea typeface="+mn-ea"/>
              <a:cs typeface="+mn-cs"/>
            </a:rPr>
            <a:t>普通交付税の増により、分母の</a:t>
          </a:r>
          <a:r>
            <a:rPr kumimoji="1" lang="ja-JP" altLang="ja-JP" sz="1000">
              <a:solidFill>
                <a:schemeClr val="dk1"/>
              </a:solidFill>
              <a:latin typeface="+mn-lt"/>
              <a:ea typeface="+mn-ea"/>
              <a:cs typeface="+mn-cs"/>
            </a:rPr>
            <a:t>経常一般財源収入額</a:t>
          </a:r>
          <a:r>
            <a:rPr kumimoji="1" lang="ja-JP" altLang="en-US" sz="1000">
              <a:solidFill>
                <a:schemeClr val="dk1"/>
              </a:solidFill>
              <a:latin typeface="+mn-lt"/>
              <a:ea typeface="+mn-ea"/>
              <a:cs typeface="+mn-cs"/>
            </a:rPr>
            <a:t>が増加したことに加え、分子である</a:t>
          </a:r>
          <a:r>
            <a:rPr kumimoji="1" lang="ja-JP" altLang="ja-JP" sz="1000">
              <a:solidFill>
                <a:schemeClr val="dk1"/>
              </a:solidFill>
              <a:latin typeface="+mn-lt"/>
              <a:ea typeface="+mn-ea"/>
              <a:cs typeface="+mn-cs"/>
            </a:rPr>
            <a:t>既往債の償還も着実に進ん</a:t>
          </a:r>
          <a:r>
            <a:rPr kumimoji="1" lang="ja-JP" altLang="en-US" sz="1000">
              <a:solidFill>
                <a:schemeClr val="dk1"/>
              </a:solidFill>
              <a:latin typeface="+mn-lt"/>
              <a:ea typeface="+mn-ea"/>
              <a:cs typeface="+mn-cs"/>
            </a:rPr>
            <a:t>でおり</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前年度より</a:t>
          </a:r>
          <a:r>
            <a:rPr kumimoji="1" lang="en-US" altLang="ja-JP" sz="1000">
              <a:solidFill>
                <a:schemeClr val="dk1"/>
              </a:solidFill>
              <a:latin typeface="+mn-lt"/>
              <a:ea typeface="+mn-ea"/>
              <a:cs typeface="+mn-cs"/>
            </a:rPr>
            <a:t>0.3</a:t>
          </a:r>
          <a:r>
            <a:rPr kumimoji="1" lang="ja-JP" altLang="en-US" sz="1000">
              <a:solidFill>
                <a:schemeClr val="dk1"/>
              </a:solidFill>
              <a:latin typeface="+mn-lt"/>
              <a:ea typeface="+mn-ea"/>
              <a:cs typeface="+mn-cs"/>
            </a:rPr>
            <a:t>ポイントの改善となった。</a:t>
          </a:r>
          <a:endParaRPr kumimoji="1" lang="en-US" altLang="ja-JP" sz="1000">
            <a:solidFill>
              <a:schemeClr val="dk1"/>
            </a:solidFill>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しかし、今後は地方債を活用した大型建設事業の償還開始による公債費の上昇が見込まれる。</a:t>
          </a:r>
          <a:r>
            <a:rPr kumimoji="1" lang="ja-JP" altLang="ja-JP" sz="1000">
              <a:solidFill>
                <a:schemeClr val="dk1"/>
              </a:solidFill>
              <a:effectLst/>
              <a:latin typeface="+mn-lt"/>
              <a:ea typeface="+mn-ea"/>
              <a:cs typeface="+mn-cs"/>
            </a:rPr>
            <a:t>公共施設等再編・更新需要による地方債活用</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予定さ</a:t>
          </a:r>
          <a:r>
            <a:rPr kumimoji="1" lang="ja-JP" altLang="en-US" sz="1000">
              <a:solidFill>
                <a:schemeClr val="dk1"/>
              </a:solidFill>
              <a:effectLst/>
              <a:latin typeface="+mn-lt"/>
              <a:ea typeface="+mn-ea"/>
              <a:cs typeface="+mn-cs"/>
            </a:rPr>
            <a:t>れるため</a:t>
          </a:r>
          <a:r>
            <a:rPr kumimoji="1" lang="ja-JP" altLang="ja-JP" sz="1000">
              <a:solidFill>
                <a:schemeClr val="dk1"/>
              </a:solidFill>
              <a:effectLst/>
              <a:latin typeface="+mn-lt"/>
              <a:ea typeface="+mn-ea"/>
              <a:cs typeface="+mn-cs"/>
            </a:rPr>
            <a:t>、既往債の借換のほか、新規投資事業の総量・年度間調整を行い、新規借入額が起債償還額を超過しないよう、公債費水準の適正化に努める。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ポイント上昇し</a:t>
          </a:r>
          <a:r>
            <a:rPr kumimoji="1" lang="ja-JP" altLang="ja-JP" sz="1100">
              <a:solidFill>
                <a:schemeClr val="dk1"/>
              </a:solidFill>
              <a:latin typeface="+mn-lt"/>
              <a:ea typeface="+mn-ea"/>
              <a:cs typeface="+mn-cs"/>
            </a:rPr>
            <a:t>、茨城県平均を</a:t>
          </a:r>
          <a:r>
            <a:rPr kumimoji="1" lang="en-US" altLang="ja-JP" sz="1100">
              <a:solidFill>
                <a:schemeClr val="dk1"/>
              </a:solidFill>
              <a:latin typeface="+mn-lt"/>
              <a:ea typeface="+mn-ea"/>
              <a:cs typeface="+mn-cs"/>
            </a:rPr>
            <a:t>0.4</a:t>
          </a:r>
          <a:r>
            <a:rPr kumimoji="1" lang="ja-JP" altLang="ja-JP" sz="1100" b="0" i="0" baseline="0">
              <a:solidFill>
                <a:schemeClr val="dk1"/>
              </a:solidFill>
              <a:latin typeface="+mn-lt"/>
              <a:ea typeface="+mn-ea"/>
              <a:cs typeface="+mn-cs"/>
            </a:rPr>
            <a:t>ポイント上回</a:t>
          </a:r>
          <a:r>
            <a:rPr kumimoji="1" lang="ja-JP" altLang="en-US" sz="1100" b="0" i="0" baseline="0">
              <a:solidFill>
                <a:schemeClr val="dk1"/>
              </a:solidFill>
              <a:latin typeface="+mn-lt"/>
              <a:ea typeface="+mn-ea"/>
              <a:cs typeface="+mn-cs"/>
            </a:rPr>
            <a:t>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主な要因としては、分母となる経常一般財源収入額の増要因を、人件費や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などの義務的経費の増要因が上回ったことが挙げられる。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高齢化社会の進展により扶助費や特別会計への繰出金の増が見込まれるため、</a:t>
          </a:r>
          <a:r>
            <a:rPr kumimoji="1" lang="ja-JP" altLang="ja-JP" sz="1100">
              <a:solidFill>
                <a:schemeClr val="dk1"/>
              </a:solidFill>
              <a:effectLst/>
              <a:latin typeface="+mn-lt"/>
              <a:ea typeface="+mn-ea"/>
              <a:cs typeface="+mn-cs"/>
            </a:rPr>
            <a:t>市税の徴収率向上に向けた取組みなど財源確保に努め、経常経費の見直しと削減を徹底する。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771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45720"/>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45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121286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86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70486</xdr:rowOff>
    </xdr:from>
    <xdr:to>
      <xdr:col>65</xdr:col>
      <xdr:colOff>53975</xdr:colOff>
      <xdr:row>77</xdr:row>
      <xdr:rowOff>636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10812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91123</xdr:rowOff>
    </xdr:from>
    <xdr:to>
      <xdr:col>29</xdr:col>
      <xdr:colOff>127000</xdr:colOff>
      <xdr:row>17</xdr:row>
      <xdr:rowOff>120028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3398"/>
          <a:ext cx="647700" cy="2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118821</xdr:rowOff>
    </xdr:from>
    <xdr:to>
      <xdr:col>26</xdr:col>
      <xdr:colOff>50800</xdr:colOff>
      <xdr:row>17</xdr:row>
      <xdr:rowOff>120028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109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118821</xdr:rowOff>
    </xdr:from>
    <xdr:to>
      <xdr:col>22</xdr:col>
      <xdr:colOff>114300</xdr:colOff>
      <xdr:row>17</xdr:row>
      <xdr:rowOff>120371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1096"/>
          <a:ext cx="6985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120371</xdr:rowOff>
    </xdr:from>
    <xdr:to>
      <xdr:col>18</xdr:col>
      <xdr:colOff>177800</xdr:colOff>
      <xdr:row>17</xdr:row>
      <xdr:rowOff>138151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2646"/>
          <a:ext cx="698500" cy="1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40323</xdr:rowOff>
    </xdr:from>
    <xdr:to>
      <xdr:col>29</xdr:col>
      <xdr:colOff>177800</xdr:colOff>
      <xdr:row>17</xdr:row>
      <xdr:rowOff>141923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69228</xdr:rowOff>
    </xdr:from>
    <xdr:to>
      <xdr:col>26</xdr:col>
      <xdr:colOff>101600</xdr:colOff>
      <xdr:row>17</xdr:row>
      <xdr:rowOff>170828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155605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68021</xdr:rowOff>
    </xdr:from>
    <xdr:to>
      <xdr:col>22</xdr:col>
      <xdr:colOff>165100</xdr:colOff>
      <xdr:row>17</xdr:row>
      <xdr:rowOff>169621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154398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69571</xdr:rowOff>
    </xdr:from>
    <xdr:to>
      <xdr:col>19</xdr:col>
      <xdr:colOff>38100</xdr:colOff>
      <xdr:row>17</xdr:row>
      <xdr:rowOff>171171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87351</xdr:rowOff>
    </xdr:from>
    <xdr:to>
      <xdr:col>15</xdr:col>
      <xdr:colOff>101600</xdr:colOff>
      <xdr:row>18</xdr:row>
      <xdr:rowOff>17501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70209</xdr:rowOff>
    </xdr:from>
    <xdr:to>
      <xdr:col>29</xdr:col>
      <xdr:colOff>127000</xdr:colOff>
      <xdr:row>36</xdr:row>
      <xdr:rowOff>72952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3459"/>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54893</xdr:rowOff>
    </xdr:from>
    <xdr:to>
      <xdr:col>26</xdr:col>
      <xdr:colOff>50800</xdr:colOff>
      <xdr:row>36</xdr:row>
      <xdr:rowOff>72952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8143"/>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32620</xdr:rowOff>
    </xdr:from>
    <xdr:to>
      <xdr:col>22</xdr:col>
      <xdr:colOff>114300</xdr:colOff>
      <xdr:row>36</xdr:row>
      <xdr:rowOff>54893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5870"/>
          <a:ext cx="6985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10871</xdr:rowOff>
    </xdr:from>
    <xdr:to>
      <xdr:col>18</xdr:col>
      <xdr:colOff>177800</xdr:colOff>
      <xdr:row>36</xdr:row>
      <xdr:rowOff>32620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4121"/>
          <a:ext cx="6985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19409</xdr:rowOff>
    </xdr:from>
    <xdr:to>
      <xdr:col>29</xdr:col>
      <xdr:colOff>177800</xdr:colOff>
      <xdr:row>36</xdr:row>
      <xdr:rowOff>121009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334386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22152</xdr:rowOff>
    </xdr:from>
    <xdr:to>
      <xdr:col>26</xdr:col>
      <xdr:colOff>101600</xdr:colOff>
      <xdr:row>36</xdr:row>
      <xdr:rowOff>123752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108529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4093</xdr:rowOff>
    </xdr:from>
    <xdr:to>
      <xdr:col>22</xdr:col>
      <xdr:colOff>165100</xdr:colOff>
      <xdr:row>36</xdr:row>
      <xdr:rowOff>105693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324720</xdr:rowOff>
    </xdr:from>
    <xdr:to>
      <xdr:col>19</xdr:col>
      <xdr:colOff>38100</xdr:colOff>
      <xdr:row>36</xdr:row>
      <xdr:rowOff>83420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68197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302971</xdr:rowOff>
    </xdr:from>
    <xdr:to>
      <xdr:col>15</xdr:col>
      <xdr:colOff>101600</xdr:colOff>
      <xdr:row>36</xdr:row>
      <xdr:rowOff>61671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46448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72625</xdr:rowOff>
    </xdr:from>
    <xdr:to>
      <xdr:col>24</xdr:col>
      <xdr:colOff>63500</xdr:colOff>
      <xdr:row>37</xdr:row>
      <xdr:rowOff>105524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275"/>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104781</xdr:rowOff>
    </xdr:from>
    <xdr:to>
      <xdr:col>19</xdr:col>
      <xdr:colOff>177800</xdr:colOff>
      <xdr:row>37</xdr:row>
      <xdr:rowOff>105524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843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104343</xdr:rowOff>
    </xdr:from>
    <xdr:to>
      <xdr:col>15</xdr:col>
      <xdr:colOff>50800</xdr:colOff>
      <xdr:row>37</xdr:row>
      <xdr:rowOff>104781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799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104343</xdr:rowOff>
    </xdr:from>
    <xdr:to>
      <xdr:col>10</xdr:col>
      <xdr:colOff>114300</xdr:colOff>
      <xdr:row>37</xdr:row>
      <xdr:rowOff>131337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993"/>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21825</xdr:rowOff>
    </xdr:from>
    <xdr:to>
      <xdr:col>24</xdr:col>
      <xdr:colOff>114300</xdr:colOff>
      <xdr:row>37</xdr:row>
      <xdr:rowOff>123425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54724</xdr:rowOff>
    </xdr:from>
    <xdr:to>
      <xdr:col>20</xdr:col>
      <xdr:colOff>38100</xdr:colOff>
      <xdr:row>37</xdr:row>
      <xdr:rowOff>156324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147452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53981</xdr:rowOff>
    </xdr:from>
    <xdr:to>
      <xdr:col>15</xdr:col>
      <xdr:colOff>101600</xdr:colOff>
      <xdr:row>37</xdr:row>
      <xdr:rowOff>155581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53543</xdr:rowOff>
    </xdr:from>
    <xdr:to>
      <xdr:col>10</xdr:col>
      <xdr:colOff>165100</xdr:colOff>
      <xdr:row>37</xdr:row>
      <xdr:rowOff>155143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80537</xdr:rowOff>
    </xdr:from>
    <xdr:to>
      <xdr:col>6</xdr:col>
      <xdr:colOff>38100</xdr:colOff>
      <xdr:row>38</xdr:row>
      <xdr:rowOff>10687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43370</xdr:rowOff>
    </xdr:from>
    <xdr:to>
      <xdr:col>24</xdr:col>
      <xdr:colOff>63500</xdr:colOff>
      <xdr:row>57</xdr:row>
      <xdr:rowOff>56769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6020"/>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43370</xdr:rowOff>
    </xdr:from>
    <xdr:to>
      <xdr:col>19</xdr:col>
      <xdr:colOff>177800</xdr:colOff>
      <xdr:row>57</xdr:row>
      <xdr:rowOff>56477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020"/>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56477</xdr:rowOff>
    </xdr:from>
    <xdr:to>
      <xdr:col>15</xdr:col>
      <xdr:colOff>50800</xdr:colOff>
      <xdr:row>57</xdr:row>
      <xdr:rowOff>65113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9127"/>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65113</xdr:rowOff>
    </xdr:from>
    <xdr:to>
      <xdr:col>10</xdr:col>
      <xdr:colOff>114300</xdr:colOff>
      <xdr:row>58</xdr:row>
      <xdr:rowOff>11799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7763"/>
          <a:ext cx="889000" cy="1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xdr:rowOff>
    </xdr:from>
    <xdr:to>
      <xdr:col>24</xdr:col>
      <xdr:colOff>114300</xdr:colOff>
      <xdr:row>57</xdr:row>
      <xdr:rowOff>107569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164020</xdr:rowOff>
    </xdr:from>
    <xdr:to>
      <xdr:col>20</xdr:col>
      <xdr:colOff>38100</xdr:colOff>
      <xdr:row>57</xdr:row>
      <xdr:rowOff>94170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85297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5677</xdr:rowOff>
    </xdr:from>
    <xdr:to>
      <xdr:col>15</xdr:col>
      <xdr:colOff>101600</xdr:colOff>
      <xdr:row>57</xdr:row>
      <xdr:rowOff>107277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98404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14313</xdr:rowOff>
    </xdr:from>
    <xdr:to>
      <xdr:col>10</xdr:col>
      <xdr:colOff>165100</xdr:colOff>
      <xdr:row>57</xdr:row>
      <xdr:rowOff>115913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132449</xdr:rowOff>
    </xdr:from>
    <xdr:to>
      <xdr:col>6</xdr:col>
      <xdr:colOff>38100</xdr:colOff>
      <xdr:row>58</xdr:row>
      <xdr:rowOff>62599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103657</xdr:rowOff>
    </xdr:from>
    <xdr:to>
      <xdr:col>24</xdr:col>
      <xdr:colOff>63500</xdr:colOff>
      <xdr:row>78</xdr:row>
      <xdr:rowOff>103772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675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117602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687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117602</xdr:rowOff>
    </xdr:from>
    <xdr:to>
      <xdr:col>15</xdr:col>
      <xdr:colOff>50800</xdr:colOff>
      <xdr:row>78</xdr:row>
      <xdr:rowOff>119811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0702"/>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119811</xdr:rowOff>
    </xdr:from>
    <xdr:to>
      <xdr:col>10</xdr:col>
      <xdr:colOff>114300</xdr:colOff>
      <xdr:row>78</xdr:row>
      <xdr:rowOff>124727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291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52857</xdr:rowOff>
    </xdr:from>
    <xdr:to>
      <xdr:col>24</xdr:col>
      <xdr:colOff>114300</xdr:colOff>
      <xdr:row>78</xdr:row>
      <xdr:rowOff>154457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52972</xdr:rowOff>
    </xdr:from>
    <xdr:to>
      <xdr:col>20</xdr:col>
      <xdr:colOff>38100</xdr:colOff>
      <xdr:row>78</xdr:row>
      <xdr:rowOff>154572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66802</xdr:rowOff>
    </xdr:from>
    <xdr:to>
      <xdr:col>15</xdr:col>
      <xdr:colOff>101600</xdr:colOff>
      <xdr:row>78</xdr:row>
      <xdr:rowOff>168402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159529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69011</xdr:rowOff>
    </xdr:from>
    <xdr:to>
      <xdr:col>10</xdr:col>
      <xdr:colOff>165100</xdr:colOff>
      <xdr:row>78</xdr:row>
      <xdr:rowOff>170611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161738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73927</xdr:rowOff>
    </xdr:from>
    <xdr:to>
      <xdr:col>6</xdr:col>
      <xdr:colOff>38100</xdr:colOff>
      <xdr:row>79</xdr:row>
      <xdr:rowOff>4077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87252</xdr:rowOff>
    </xdr:from>
    <xdr:to>
      <xdr:col>24</xdr:col>
      <xdr:colOff>63500</xdr:colOff>
      <xdr:row>97</xdr:row>
      <xdr:rowOff>10269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6452"/>
          <a:ext cx="838200" cy="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52332</xdr:rowOff>
    </xdr:from>
    <xdr:to>
      <xdr:col>19</xdr:col>
      <xdr:colOff>177800</xdr:colOff>
      <xdr:row>97</xdr:row>
      <xdr:rowOff>10269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11532"/>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52332</xdr:rowOff>
    </xdr:from>
    <xdr:to>
      <xdr:col>15</xdr:col>
      <xdr:colOff>50800</xdr:colOff>
      <xdr:row>97</xdr:row>
      <xdr:rowOff>130839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11532"/>
          <a:ext cx="889000" cy="2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130839</xdr:rowOff>
    </xdr:from>
    <xdr:to>
      <xdr:col>10</xdr:col>
      <xdr:colOff>114300</xdr:colOff>
      <xdr:row>97</xdr:row>
      <xdr:rowOff>161592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1489"/>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36452</xdr:rowOff>
    </xdr:from>
    <xdr:to>
      <xdr:col>24</xdr:col>
      <xdr:colOff>114300</xdr:colOff>
      <xdr:row>96</xdr:row>
      <xdr:rowOff>138052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130919</xdr:rowOff>
    </xdr:from>
    <xdr:to>
      <xdr:col>20</xdr:col>
      <xdr:colOff>38100</xdr:colOff>
      <xdr:row>97</xdr:row>
      <xdr:rowOff>61069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xdr:rowOff>
    </xdr:from>
    <xdr:to>
      <xdr:col>15</xdr:col>
      <xdr:colOff>101600</xdr:colOff>
      <xdr:row>96</xdr:row>
      <xdr:rowOff>103132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94259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80039</xdr:rowOff>
    </xdr:from>
    <xdr:to>
      <xdr:col>10</xdr:col>
      <xdr:colOff>165100</xdr:colOff>
      <xdr:row>98</xdr:row>
      <xdr:rowOff>10189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110792</xdr:rowOff>
    </xdr:from>
    <xdr:to>
      <xdr:col>6</xdr:col>
      <xdr:colOff>38100</xdr:colOff>
      <xdr:row>98</xdr:row>
      <xdr:rowOff>40942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32069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85232</xdr:rowOff>
    </xdr:from>
    <xdr:to>
      <xdr:col>55</xdr:col>
      <xdr:colOff>0</xdr:colOff>
      <xdr:row>36</xdr:row>
      <xdr:rowOff>129848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57432"/>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85232</xdr:rowOff>
    </xdr:from>
    <xdr:to>
      <xdr:col>50</xdr:col>
      <xdr:colOff>114300</xdr:colOff>
      <xdr:row>37</xdr:row>
      <xdr:rowOff>19540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7432"/>
          <a:ext cx="889000" cy="1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29804</xdr:rowOff>
    </xdr:from>
    <xdr:to>
      <xdr:col>45</xdr:col>
      <xdr:colOff>177800</xdr:colOff>
      <xdr:row>37</xdr:row>
      <xdr:rowOff>19540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16204"/>
          <a:ext cx="889000" cy="8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29804</xdr:rowOff>
    </xdr:from>
    <xdr:to>
      <xdr:col>41</xdr:col>
      <xdr:colOff>50800</xdr:colOff>
      <xdr:row>37</xdr:row>
      <xdr:rowOff>86421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16204"/>
          <a:ext cx="889000" cy="9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79048</xdr:rowOff>
    </xdr:from>
    <xdr:to>
      <xdr:col>55</xdr:col>
      <xdr:colOff>50800</xdr:colOff>
      <xdr:row>37</xdr:row>
      <xdr:rowOff>9198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34432</xdr:rowOff>
    </xdr:from>
    <xdr:to>
      <xdr:col>50</xdr:col>
      <xdr:colOff>165100</xdr:colOff>
      <xdr:row>36</xdr:row>
      <xdr:rowOff>136032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152559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140190</xdr:rowOff>
    </xdr:from>
    <xdr:to>
      <xdr:col>46</xdr:col>
      <xdr:colOff>38100</xdr:colOff>
      <xdr:row>37</xdr:row>
      <xdr:rowOff>70340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61467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150454</xdr:rowOff>
    </xdr:from>
    <xdr:to>
      <xdr:col>41</xdr:col>
      <xdr:colOff>101600</xdr:colOff>
      <xdr:row>32</xdr:row>
      <xdr:rowOff>80604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97131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4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35621</xdr:rowOff>
    </xdr:from>
    <xdr:to>
      <xdr:col>36</xdr:col>
      <xdr:colOff>165100</xdr:colOff>
      <xdr:row>37</xdr:row>
      <xdr:rowOff>137221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128348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141262</xdr:rowOff>
    </xdr:from>
    <xdr:to>
      <xdr:col>55</xdr:col>
      <xdr:colOff>0</xdr:colOff>
      <xdr:row>56</xdr:row>
      <xdr:rowOff>139027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1012"/>
          <a:ext cx="838200" cy="1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133566</xdr:rowOff>
    </xdr:from>
    <xdr:to>
      <xdr:col>50</xdr:col>
      <xdr:colOff>114300</xdr:colOff>
      <xdr:row>56</xdr:row>
      <xdr:rowOff>139027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476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133566</xdr:rowOff>
    </xdr:from>
    <xdr:to>
      <xdr:col>45</xdr:col>
      <xdr:colOff>177800</xdr:colOff>
      <xdr:row>57</xdr:row>
      <xdr:rowOff>44259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4766"/>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44259</xdr:rowOff>
    </xdr:from>
    <xdr:to>
      <xdr:col>41</xdr:col>
      <xdr:colOff>50800</xdr:colOff>
      <xdr:row>57</xdr:row>
      <xdr:rowOff>48844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16909"/>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90462</xdr:rowOff>
    </xdr:from>
    <xdr:to>
      <xdr:col>55</xdr:col>
      <xdr:colOff>50800</xdr:colOff>
      <xdr:row>56</xdr:row>
      <xdr:rowOff>20612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113339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88227</xdr:rowOff>
    </xdr:from>
    <xdr:to>
      <xdr:col>50</xdr:col>
      <xdr:colOff>165100</xdr:colOff>
      <xdr:row>57</xdr:row>
      <xdr:rowOff>18377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82766</xdr:rowOff>
    </xdr:from>
    <xdr:to>
      <xdr:col>46</xdr:col>
      <xdr:colOff>38100</xdr:colOff>
      <xdr:row>57</xdr:row>
      <xdr:rowOff>12916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164909</xdr:rowOff>
    </xdr:from>
    <xdr:to>
      <xdr:col>41</xdr:col>
      <xdr:colOff>101600</xdr:colOff>
      <xdr:row>57</xdr:row>
      <xdr:rowOff>95059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169494</xdr:rowOff>
    </xdr:from>
    <xdr:to>
      <xdr:col>36</xdr:col>
      <xdr:colOff>165100</xdr:colOff>
      <xdr:row>57</xdr:row>
      <xdr:rowOff>99644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37821</xdr:rowOff>
    </xdr:from>
    <xdr:to>
      <xdr:col>55</xdr:col>
      <xdr:colOff>0</xdr:colOff>
      <xdr:row>78</xdr:row>
      <xdr:rowOff>68320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0921"/>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142291</xdr:rowOff>
    </xdr:from>
    <xdr:to>
      <xdr:col>50</xdr:col>
      <xdr:colOff>114300</xdr:colOff>
      <xdr:row>78</xdr:row>
      <xdr:rowOff>68320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43941"/>
          <a:ext cx="889000" cy="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142291</xdr:rowOff>
    </xdr:from>
    <xdr:to>
      <xdr:col>45</xdr:col>
      <xdr:colOff>177800</xdr:colOff>
      <xdr:row>78</xdr:row>
      <xdr:rowOff>135110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3941"/>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105411</xdr:rowOff>
    </xdr:from>
    <xdr:to>
      <xdr:col>41</xdr:col>
      <xdr:colOff>50800</xdr:colOff>
      <xdr:row>78</xdr:row>
      <xdr:rowOff>135110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8511"/>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158471</xdr:rowOff>
    </xdr:from>
    <xdr:to>
      <xdr:col>55</xdr:col>
      <xdr:colOff>50800</xdr:colOff>
      <xdr:row>78</xdr:row>
      <xdr:rowOff>88621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136898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17520</xdr:rowOff>
    </xdr:from>
    <xdr:to>
      <xdr:col>50</xdr:col>
      <xdr:colOff>165100</xdr:colOff>
      <xdr:row>78</xdr:row>
      <xdr:rowOff>119120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110247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91491</xdr:rowOff>
    </xdr:from>
    <xdr:to>
      <xdr:col>46</xdr:col>
      <xdr:colOff>38100</xdr:colOff>
      <xdr:row>78</xdr:row>
      <xdr:rowOff>21641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84310</xdr:rowOff>
    </xdr:from>
    <xdr:to>
      <xdr:col>41</xdr:col>
      <xdr:colOff>101600</xdr:colOff>
      <xdr:row>79</xdr:row>
      <xdr:rowOff>14460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54611</xdr:rowOff>
    </xdr:from>
    <xdr:to>
      <xdr:col>36</xdr:col>
      <xdr:colOff>165100</xdr:colOff>
      <xdr:row>78</xdr:row>
      <xdr:rowOff>156211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147338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66108</xdr:rowOff>
    </xdr:from>
    <xdr:to>
      <xdr:col>55</xdr:col>
      <xdr:colOff>0</xdr:colOff>
      <xdr:row>97</xdr:row>
      <xdr:rowOff>120988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25308"/>
          <a:ext cx="838200" cy="2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120988</xdr:rowOff>
    </xdr:from>
    <xdr:to>
      <xdr:col>50</xdr:col>
      <xdr:colOff>114300</xdr:colOff>
      <xdr:row>98</xdr:row>
      <xdr:rowOff>81995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1638"/>
          <a:ext cx="889000" cy="1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140582</xdr:rowOff>
    </xdr:from>
    <xdr:to>
      <xdr:col>45</xdr:col>
      <xdr:colOff>177800</xdr:colOff>
      <xdr:row>98</xdr:row>
      <xdr:rowOff>81995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71232"/>
          <a:ext cx="8890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140582</xdr:rowOff>
    </xdr:from>
    <xdr:to>
      <xdr:col>41</xdr:col>
      <xdr:colOff>50800</xdr:colOff>
      <xdr:row>97</xdr:row>
      <xdr:rowOff>159489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71232"/>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15308</xdr:rowOff>
    </xdr:from>
    <xdr:to>
      <xdr:col>55</xdr:col>
      <xdr:colOff>50800</xdr:colOff>
      <xdr:row>96</xdr:row>
      <xdr:rowOff>116908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38185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70188</xdr:rowOff>
    </xdr:from>
    <xdr:to>
      <xdr:col>50</xdr:col>
      <xdr:colOff>165100</xdr:colOff>
      <xdr:row>98</xdr:row>
      <xdr:rowOff>338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162915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31195</xdr:rowOff>
    </xdr:from>
    <xdr:to>
      <xdr:col>46</xdr:col>
      <xdr:colOff>38100</xdr:colOff>
      <xdr:row>98</xdr:row>
      <xdr:rowOff>132795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123922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89782</xdr:rowOff>
    </xdr:from>
    <xdr:to>
      <xdr:col>41</xdr:col>
      <xdr:colOff>101600</xdr:colOff>
      <xdr:row>98</xdr:row>
      <xdr:rowOff>19932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108689</xdr:rowOff>
    </xdr:from>
    <xdr:to>
      <xdr:col>36</xdr:col>
      <xdr:colOff>165100</xdr:colOff>
      <xdr:row>98</xdr:row>
      <xdr:rowOff>38839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29966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135859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0959"/>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139426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85059</xdr:rowOff>
    </xdr:from>
    <xdr:to>
      <xdr:col>85</xdr:col>
      <xdr:colOff>177800</xdr:colOff>
      <xdr:row>39</xdr:row>
      <xdr:rowOff>15209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88626</xdr:rowOff>
    </xdr:from>
    <xdr:to>
      <xdr:col>67</xdr:col>
      <xdr:colOff>101600</xdr:colOff>
      <xdr:row>39</xdr:row>
      <xdr:rowOff>18776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9903</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162280</xdr:rowOff>
    </xdr:from>
    <xdr:to>
      <xdr:col>85</xdr:col>
      <xdr:colOff>127000</xdr:colOff>
      <xdr:row>76</xdr:row>
      <xdr:rowOff>165760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9248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146659</xdr:rowOff>
    </xdr:from>
    <xdr:to>
      <xdr:col>81</xdr:col>
      <xdr:colOff>50800</xdr:colOff>
      <xdr:row>76</xdr:row>
      <xdr:rowOff>162280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7685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133783</xdr:rowOff>
    </xdr:from>
    <xdr:to>
      <xdr:col>76</xdr:col>
      <xdr:colOff>114300</xdr:colOff>
      <xdr:row>76</xdr:row>
      <xdr:rowOff>146659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63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128905</xdr:rowOff>
    </xdr:from>
    <xdr:to>
      <xdr:col>71</xdr:col>
      <xdr:colOff>177800</xdr:colOff>
      <xdr:row>76</xdr:row>
      <xdr:rowOff>133783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59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114960</xdr:rowOff>
    </xdr:from>
    <xdr:to>
      <xdr:col>85</xdr:col>
      <xdr:colOff>177800</xdr:colOff>
      <xdr:row>77</xdr:row>
      <xdr:rowOff>45110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93387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111480</xdr:rowOff>
    </xdr:from>
    <xdr:to>
      <xdr:col>81</xdr:col>
      <xdr:colOff>101600</xdr:colOff>
      <xdr:row>77</xdr:row>
      <xdr:rowOff>41630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95859</xdr:rowOff>
    </xdr:from>
    <xdr:to>
      <xdr:col>76</xdr:col>
      <xdr:colOff>165100</xdr:colOff>
      <xdr:row>77</xdr:row>
      <xdr:rowOff>26009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82983</xdr:rowOff>
    </xdr:from>
    <xdr:to>
      <xdr:col>72</xdr:col>
      <xdr:colOff>38100</xdr:colOff>
      <xdr:row>77</xdr:row>
      <xdr:rowOff>13133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78105</xdr:rowOff>
    </xdr:from>
    <xdr:to>
      <xdr:col>67</xdr:col>
      <xdr:colOff>101600</xdr:colOff>
      <xdr:row>77</xdr:row>
      <xdr:rowOff>8255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170832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3454</xdr:rowOff>
    </xdr:from>
    <xdr:to>
      <xdr:col>85</xdr:col>
      <xdr:colOff>127000</xdr:colOff>
      <xdr:row>98</xdr:row>
      <xdr:rowOff>109643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05554"/>
          <a:ext cx="8382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3454</xdr:rowOff>
    </xdr:from>
    <xdr:to>
      <xdr:col>81</xdr:col>
      <xdr:colOff>50800</xdr:colOff>
      <xdr:row>98</xdr:row>
      <xdr:rowOff>78736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05554"/>
          <a:ext cx="889000" cy="7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78736</xdr:rowOff>
    </xdr:from>
    <xdr:to>
      <xdr:col>76</xdr:col>
      <xdr:colOff>114300</xdr:colOff>
      <xdr:row>98</xdr:row>
      <xdr:rowOff>94766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80836"/>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94766</xdr:rowOff>
    </xdr:from>
    <xdr:to>
      <xdr:col>71</xdr:col>
      <xdr:colOff>177800</xdr:colOff>
      <xdr:row>98</xdr:row>
      <xdr:rowOff>118814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96866"/>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58843</xdr:rowOff>
    </xdr:from>
    <xdr:to>
      <xdr:col>85</xdr:col>
      <xdr:colOff>177800</xdr:colOff>
      <xdr:row>98</xdr:row>
      <xdr:rowOff>160443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145220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124104</xdr:rowOff>
    </xdr:from>
    <xdr:to>
      <xdr:col>81</xdr:col>
      <xdr:colOff>101600</xdr:colOff>
      <xdr:row>98</xdr:row>
      <xdr:rowOff>54254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45381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27936</xdr:rowOff>
    </xdr:from>
    <xdr:to>
      <xdr:col>76</xdr:col>
      <xdr:colOff>165100</xdr:colOff>
      <xdr:row>98</xdr:row>
      <xdr:rowOff>129536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120663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43966</xdr:rowOff>
    </xdr:from>
    <xdr:to>
      <xdr:col>72</xdr:col>
      <xdr:colOff>38100</xdr:colOff>
      <xdr:row>98</xdr:row>
      <xdr:rowOff>145566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136693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3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68014</xdr:rowOff>
    </xdr:from>
    <xdr:to>
      <xdr:col>67</xdr:col>
      <xdr:colOff>101600</xdr:colOff>
      <xdr:row>98</xdr:row>
      <xdr:rowOff>169614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160741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42418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42418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163068</xdr:rowOff>
    </xdr:from>
    <xdr:to>
      <xdr:col>107</xdr:col>
      <xdr:colOff>101600</xdr:colOff>
      <xdr:row>39</xdr:row>
      <xdr:rowOff>93218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84345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35458</xdr:rowOff>
    </xdr:from>
    <xdr:to>
      <xdr:col>116</xdr:col>
      <xdr:colOff>63500</xdr:colOff>
      <xdr:row>59</xdr:row>
      <xdr:rowOff>35573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100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34811</xdr:rowOff>
    </xdr:from>
    <xdr:to>
      <xdr:col>111</xdr:col>
      <xdr:colOff>177800</xdr:colOff>
      <xdr:row>59</xdr:row>
      <xdr:rowOff>35458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036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34010</xdr:rowOff>
    </xdr:from>
    <xdr:to>
      <xdr:col>107</xdr:col>
      <xdr:colOff>50800</xdr:colOff>
      <xdr:row>59</xdr:row>
      <xdr:rowOff>34811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956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34010</xdr:rowOff>
    </xdr:from>
    <xdr:to>
      <xdr:col>102</xdr:col>
      <xdr:colOff>114300</xdr:colOff>
      <xdr:row>59</xdr:row>
      <xdr:rowOff>34392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495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156223</xdr:rowOff>
    </xdr:from>
    <xdr:to>
      <xdr:col>116</xdr:col>
      <xdr:colOff>114300</xdr:colOff>
      <xdr:row>59</xdr:row>
      <xdr:rowOff>86373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71150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156108</xdr:rowOff>
    </xdr:from>
    <xdr:to>
      <xdr:col>112</xdr:col>
      <xdr:colOff>38100</xdr:colOff>
      <xdr:row>59</xdr:row>
      <xdr:rowOff>86258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155461</xdr:rowOff>
    </xdr:from>
    <xdr:to>
      <xdr:col>107</xdr:col>
      <xdr:colOff>101600</xdr:colOff>
      <xdr:row>59</xdr:row>
      <xdr:rowOff>85611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76738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155042</xdr:rowOff>
    </xdr:from>
    <xdr:to>
      <xdr:col>98</xdr:col>
      <xdr:colOff>38100</xdr:colOff>
      <xdr:row>59</xdr:row>
      <xdr:rowOff>85192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76319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67463</xdr:rowOff>
    </xdr:from>
    <xdr:to>
      <xdr:col>116</xdr:col>
      <xdr:colOff>63500</xdr:colOff>
      <xdr:row>77</xdr:row>
      <xdr:rowOff>120955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9113"/>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120955</xdr:rowOff>
    </xdr:from>
    <xdr:to>
      <xdr:col>111</xdr:col>
      <xdr:colOff>177800</xdr:colOff>
      <xdr:row>77</xdr:row>
      <xdr:rowOff>150346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2260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150346</xdr:rowOff>
    </xdr:from>
    <xdr:to>
      <xdr:col>107</xdr:col>
      <xdr:colOff>50800</xdr:colOff>
      <xdr:row>77</xdr:row>
      <xdr:rowOff>154885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1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163833</xdr:rowOff>
    </xdr:from>
    <xdr:to>
      <xdr:col>102</xdr:col>
      <xdr:colOff>114300</xdr:colOff>
      <xdr:row>77</xdr:row>
      <xdr:rowOff>154885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4033"/>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16663</xdr:rowOff>
    </xdr:from>
    <xdr:to>
      <xdr:col>116</xdr:col>
      <xdr:colOff>114300</xdr:colOff>
      <xdr:row>77</xdr:row>
      <xdr:rowOff>118263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166540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70155</xdr:rowOff>
    </xdr:from>
    <xdr:to>
      <xdr:col>112</xdr:col>
      <xdr:colOff>38100</xdr:colOff>
      <xdr:row>78</xdr:row>
      <xdr:rowOff>305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99546</xdr:rowOff>
    </xdr:from>
    <xdr:to>
      <xdr:col>107</xdr:col>
      <xdr:colOff>101600</xdr:colOff>
      <xdr:row>78</xdr:row>
      <xdr:rowOff>29696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20823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104085</xdr:rowOff>
    </xdr:from>
    <xdr:to>
      <xdr:col>102</xdr:col>
      <xdr:colOff>165100</xdr:colOff>
      <xdr:row>78</xdr:row>
      <xdr:rowOff>34235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25362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113033</xdr:rowOff>
    </xdr:from>
    <xdr:to>
      <xdr:col>98</xdr:col>
      <xdr:colOff>38100</xdr:colOff>
      <xdr:row>77</xdr:row>
      <xdr:rowOff>43183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34310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令和</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年度の歳出決算総額は、市民一人当たり</a:t>
          </a:r>
          <a:r>
            <a:rPr lang="en-US" altLang="ja-JP" sz="1050">
              <a:solidFill>
                <a:schemeClr val="dk1"/>
              </a:solidFill>
              <a:effectLst/>
              <a:latin typeface="+mn-lt"/>
              <a:ea typeface="+mn-ea"/>
              <a:cs typeface="+mn-cs"/>
            </a:rPr>
            <a:t>392,499</a:t>
          </a:r>
          <a:r>
            <a:rPr lang="ja-JP" altLang="ja-JP" sz="1050">
              <a:solidFill>
                <a:schemeClr val="dk1"/>
              </a:solidFill>
              <a:effectLst/>
              <a:latin typeface="+mn-lt"/>
              <a:ea typeface="+mn-ea"/>
              <a:cs typeface="+mn-cs"/>
            </a:rPr>
            <a:t>円であり、前年度と比較して</a:t>
          </a:r>
          <a:r>
            <a:rPr lang="en-US" altLang="ja-JP" sz="1050">
              <a:solidFill>
                <a:schemeClr val="dk1"/>
              </a:solidFill>
              <a:effectLst/>
              <a:latin typeface="+mn-lt"/>
              <a:ea typeface="+mn-ea"/>
              <a:cs typeface="+mn-cs"/>
            </a:rPr>
            <a:t>6,655</a:t>
          </a:r>
          <a:r>
            <a:rPr lang="ja-JP" altLang="ja-JP" sz="1050">
              <a:solidFill>
                <a:schemeClr val="dk1"/>
              </a:solidFill>
              <a:effectLst/>
              <a:latin typeface="+mn-lt"/>
              <a:ea typeface="+mn-ea"/>
              <a:cs typeface="+mn-cs"/>
            </a:rPr>
            <a:t>円増加しているが、補助費等</a:t>
          </a:r>
          <a:r>
            <a:rPr lang="ja-JP" altLang="en-US" sz="1050">
              <a:solidFill>
                <a:schemeClr val="dk1"/>
              </a:solidFill>
              <a:effectLst/>
              <a:latin typeface="+mn-lt"/>
              <a:ea typeface="+mn-ea"/>
              <a:cs typeface="+mn-cs"/>
            </a:rPr>
            <a:t>及び普通建設事業費</a:t>
          </a:r>
          <a:r>
            <a:rPr lang="ja-JP" altLang="ja-JP" sz="1050">
              <a:solidFill>
                <a:schemeClr val="dk1"/>
              </a:solidFill>
              <a:effectLst/>
              <a:latin typeface="+mn-lt"/>
              <a:ea typeface="+mn-ea"/>
              <a:cs typeface="+mn-cs"/>
            </a:rPr>
            <a:t>を除き類似団体平均より各歳出とも下回っており、効率的に執行していると言える。</a:t>
          </a:r>
          <a:endParaRPr lang="ja-JP" altLang="ja-JP" sz="1050">
            <a:effectLst/>
          </a:endParaRPr>
        </a:p>
        <a:p>
          <a:r>
            <a:rPr lang="ja-JP" altLang="ja-JP" sz="1050">
              <a:solidFill>
                <a:schemeClr val="dk1"/>
              </a:solidFill>
              <a:effectLst/>
              <a:latin typeface="+mn-lt"/>
              <a:ea typeface="+mn-ea"/>
              <a:cs typeface="+mn-cs"/>
            </a:rPr>
            <a:t>　主な構成項目である扶助費は、</a:t>
          </a:r>
          <a:r>
            <a:rPr lang="ja-JP" altLang="en-US" sz="1050" b="0" i="0" u="none" strike="noStrike" baseline="0">
              <a:solidFill>
                <a:schemeClr val="dk1"/>
              </a:solidFill>
              <a:latin typeface="+mn-lt"/>
              <a:ea typeface="+mn-ea"/>
              <a:cs typeface="+mn-cs"/>
            </a:rPr>
            <a:t>障がい者給付や子どものための教育・保育給付の増</a:t>
          </a:r>
          <a:r>
            <a:rPr lang="ja-JP" altLang="en-US" sz="1050" b="0" i="0" u="none" strike="noStrike" baseline="0">
              <a:solidFill>
                <a:schemeClr val="dk1"/>
              </a:solidFill>
              <a:effectLst/>
              <a:latin typeface="+mn-lt"/>
              <a:ea typeface="+mn-ea"/>
              <a:cs typeface="+mn-cs"/>
            </a:rPr>
            <a:t>により、</a:t>
          </a:r>
          <a:r>
            <a:rPr lang="en-US" altLang="ja-JP" sz="1050" b="0" i="0" u="none" strike="noStrike" baseline="0">
              <a:solidFill>
                <a:schemeClr val="dk1"/>
              </a:solidFill>
              <a:effectLst/>
              <a:latin typeface="+mn-lt"/>
              <a:ea typeface="+mn-ea"/>
              <a:cs typeface="+mn-cs"/>
            </a:rPr>
            <a:t>8,678</a:t>
          </a:r>
          <a:r>
            <a:rPr lang="ja-JP" altLang="en-US" sz="1050" b="0" i="0" u="none" strike="noStrike" baseline="0">
              <a:solidFill>
                <a:schemeClr val="dk1"/>
              </a:solidFill>
              <a:effectLst/>
              <a:latin typeface="+mn-lt"/>
              <a:ea typeface="+mn-ea"/>
              <a:cs typeface="+mn-cs"/>
            </a:rPr>
            <a:t>円増加した</a:t>
          </a:r>
          <a:r>
            <a:rPr lang="ja-JP" altLang="ja-JP" sz="1050" b="0" i="0" baseline="0">
              <a:solidFill>
                <a:schemeClr val="dk1"/>
              </a:solidFill>
              <a:effectLst/>
              <a:latin typeface="+mn-lt"/>
              <a:ea typeface="+mn-ea"/>
              <a:cs typeface="+mn-cs"/>
            </a:rPr>
            <a:t>。</a:t>
          </a:r>
          <a:r>
            <a:rPr lang="ja-JP" altLang="ja-JP" sz="1050">
              <a:solidFill>
                <a:schemeClr val="dk1"/>
              </a:solidFill>
              <a:effectLst/>
              <a:latin typeface="+mn-lt"/>
              <a:ea typeface="+mn-ea"/>
              <a:cs typeface="+mn-cs"/>
            </a:rPr>
            <a:t>人件費</a:t>
          </a:r>
          <a:r>
            <a:rPr lang="ja-JP" altLang="en-US" sz="1050">
              <a:solidFill>
                <a:schemeClr val="dk1"/>
              </a:solidFill>
              <a:effectLst/>
              <a:latin typeface="+mn-lt"/>
              <a:ea typeface="+mn-ea"/>
              <a:cs typeface="+mn-cs"/>
            </a:rPr>
            <a:t>は、</a:t>
          </a:r>
          <a:r>
            <a:rPr lang="ja-JP" altLang="en-US" sz="1050" b="0" i="0" u="none" strike="noStrike" baseline="0">
              <a:solidFill>
                <a:schemeClr val="dk1"/>
              </a:solidFill>
              <a:latin typeface="+mn-lt"/>
              <a:ea typeface="+mn-ea"/>
              <a:cs typeface="+mn-cs"/>
            </a:rPr>
            <a:t>人事院勧告による賃上げを主要因として</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1,727</a:t>
          </a:r>
          <a:r>
            <a:rPr lang="ja-JP" altLang="en-US" sz="1050" b="0" i="0" baseline="0">
              <a:solidFill>
                <a:schemeClr val="dk1"/>
              </a:solidFill>
              <a:effectLst/>
              <a:latin typeface="+mn-lt"/>
              <a:ea typeface="+mn-ea"/>
              <a:cs typeface="+mn-cs"/>
            </a:rPr>
            <a:t>円増加</a:t>
          </a:r>
          <a:r>
            <a:rPr lang="ja-JP" altLang="ja-JP" sz="1050" b="0" i="0" baseline="0">
              <a:solidFill>
                <a:schemeClr val="dk1"/>
              </a:solidFill>
              <a:effectLst/>
              <a:latin typeface="+mn-lt"/>
              <a:ea typeface="+mn-ea"/>
              <a:cs typeface="+mn-cs"/>
            </a:rPr>
            <a:t>した。補助費等は、</a:t>
          </a:r>
          <a:r>
            <a:rPr lang="ja-JP" altLang="en-US" sz="1050" b="0" i="0" u="none" strike="noStrike" baseline="0">
              <a:solidFill>
                <a:schemeClr val="dk1"/>
              </a:solidFill>
              <a:latin typeface="+mn-lt"/>
              <a:ea typeface="+mn-ea"/>
              <a:cs typeface="+mn-cs"/>
            </a:rPr>
            <a:t>各種給付金事業が新型コロナウイルス感染症対策から物価高騰対策へシフトしたこともあり、補助費等から扶助費に振り替わったことに</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5,855</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減少した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災害復旧事業費については、令和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en-US" sz="1050">
              <a:solidFill>
                <a:schemeClr val="dk1"/>
              </a:solidFill>
              <a:effectLst/>
              <a:latin typeface="+mn-lt"/>
              <a:ea typeface="+mn-ea"/>
              <a:cs typeface="+mn-cs"/>
            </a:rPr>
            <a:t>月に発生した</a:t>
          </a:r>
          <a:r>
            <a:rPr lang="ja-JP" altLang="en-US" sz="1050" b="0" i="0" u="none" strike="noStrike" baseline="0">
              <a:solidFill>
                <a:schemeClr val="dk1"/>
              </a:solidFill>
              <a:latin typeface="+mn-lt"/>
              <a:ea typeface="+mn-ea"/>
              <a:cs typeface="+mn-cs"/>
            </a:rPr>
            <a:t>梅雨前線による大雨及び台風第</a:t>
          </a:r>
          <a:r>
            <a:rPr lang="en-US" altLang="ja-JP" sz="1050" b="0" i="0" u="none" strike="noStrike" baseline="0">
              <a:solidFill>
                <a:schemeClr val="dk1"/>
              </a:solidFill>
              <a:latin typeface="+mn-lt"/>
              <a:ea typeface="+mn-ea"/>
              <a:cs typeface="+mn-cs"/>
            </a:rPr>
            <a:t>2</a:t>
          </a:r>
          <a:r>
            <a:rPr lang="ja-JP" altLang="en-US" sz="1050" b="0" i="0" u="none" strike="noStrike" baseline="0">
              <a:solidFill>
                <a:schemeClr val="dk1"/>
              </a:solidFill>
              <a:latin typeface="+mn-lt"/>
              <a:ea typeface="+mn-ea"/>
              <a:cs typeface="+mn-cs"/>
            </a:rPr>
            <a:t>号による災害の応急復旧に要する経費計上により、皆増となった。</a:t>
          </a:r>
          <a:r>
            <a:rPr kumimoji="1" lang="ja-JP" altLang="ja-JP" sz="1050">
              <a:solidFill>
                <a:schemeClr val="dk1"/>
              </a:solidFill>
              <a:effectLst/>
              <a:latin typeface="+mn-lt"/>
              <a:ea typeface="+mn-ea"/>
              <a:cs typeface="+mn-cs"/>
            </a:rPr>
            <a:t>積立金については、</a:t>
          </a:r>
          <a:r>
            <a:rPr lang="ja-JP" altLang="en-US" sz="1050" b="0" i="0" u="none" strike="noStrike" baseline="0">
              <a:solidFill>
                <a:schemeClr val="dk1"/>
              </a:solidFill>
              <a:latin typeface="+mn-lt"/>
              <a:ea typeface="+mn-ea"/>
              <a:cs typeface="+mn-cs"/>
            </a:rPr>
            <a:t>令和</a:t>
          </a:r>
          <a:r>
            <a:rPr lang="en-US" altLang="ja-JP" sz="1050" b="0" i="0" u="none" strike="noStrike" baseline="0">
              <a:solidFill>
                <a:schemeClr val="dk1"/>
              </a:solidFill>
              <a:latin typeface="+mn-lt"/>
              <a:ea typeface="+mn-ea"/>
              <a:cs typeface="+mn-cs"/>
            </a:rPr>
            <a:t>5</a:t>
          </a:r>
          <a:r>
            <a:rPr lang="ja-JP" altLang="en-US" sz="1050" b="0" i="0" u="none" strike="noStrike" baseline="0">
              <a:solidFill>
                <a:schemeClr val="dk1"/>
              </a:solidFill>
              <a:latin typeface="+mn-lt"/>
              <a:ea typeface="+mn-ea"/>
              <a:cs typeface="+mn-cs"/>
            </a:rPr>
            <a:t>年度の決算剰余金積立金が、前年度と比べて</a:t>
          </a:r>
          <a:r>
            <a:rPr lang="en-US" altLang="ja-JP" sz="1050" b="0" i="0" u="none" strike="noStrike" baseline="0">
              <a:solidFill>
                <a:schemeClr val="dk1"/>
              </a:solidFill>
              <a:latin typeface="+mn-lt"/>
              <a:ea typeface="+mn-ea"/>
              <a:cs typeface="+mn-cs"/>
            </a:rPr>
            <a:t>7</a:t>
          </a:r>
          <a:r>
            <a:rPr lang="ja-JP" altLang="en-US" sz="1050" b="0" i="0" u="none" strike="noStrike" baseline="0">
              <a:solidFill>
                <a:schemeClr val="dk1"/>
              </a:solidFill>
              <a:latin typeface="+mn-lt"/>
              <a:ea typeface="+mn-ea"/>
              <a:cs typeface="+mn-cs"/>
            </a:rPr>
            <a:t>億</a:t>
          </a:r>
          <a:r>
            <a:rPr lang="en-US" altLang="ja-JP" sz="1050" b="0" i="0" u="none" strike="noStrike" baseline="0">
              <a:solidFill>
                <a:schemeClr val="dk1"/>
              </a:solidFill>
              <a:latin typeface="+mn-lt"/>
              <a:ea typeface="+mn-ea"/>
              <a:cs typeface="+mn-cs"/>
            </a:rPr>
            <a:t>3,900</a:t>
          </a:r>
          <a:r>
            <a:rPr lang="ja-JP" altLang="en-US" sz="1050" b="0" i="0" u="none" strike="noStrike" baseline="0">
              <a:solidFill>
                <a:schemeClr val="dk1"/>
              </a:solidFill>
              <a:latin typeface="+mn-lt"/>
              <a:ea typeface="+mn-ea"/>
              <a:cs typeface="+mn-cs"/>
            </a:rPr>
            <a:t>万円減の</a:t>
          </a:r>
          <a:r>
            <a:rPr lang="en-US" altLang="ja-JP" sz="1050" b="0" i="0" u="none" strike="noStrike" baseline="0">
              <a:solidFill>
                <a:schemeClr val="dk1"/>
              </a:solidFill>
              <a:latin typeface="+mn-lt"/>
              <a:ea typeface="+mn-ea"/>
              <a:cs typeface="+mn-cs"/>
            </a:rPr>
            <a:t>8,600</a:t>
          </a:r>
          <a:r>
            <a:rPr lang="ja-JP" altLang="en-US" sz="1050" b="0" i="0" u="none" strike="noStrike" baseline="0">
              <a:solidFill>
                <a:schemeClr val="dk1"/>
              </a:solidFill>
              <a:latin typeface="+mn-lt"/>
              <a:ea typeface="+mn-ea"/>
              <a:cs typeface="+mn-cs"/>
            </a:rPr>
            <a:t>万円となったことで</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11,613</a:t>
          </a:r>
          <a:r>
            <a:rPr lang="ja-JP" altLang="ja-JP" sz="1050">
              <a:solidFill>
                <a:schemeClr val="dk1"/>
              </a:solidFill>
              <a:effectLst/>
              <a:latin typeface="+mn-lt"/>
              <a:ea typeface="+mn-ea"/>
              <a:cs typeface="+mn-cs"/>
            </a:rPr>
            <a:t>円</a:t>
          </a:r>
          <a:r>
            <a:rPr lang="ja-JP" altLang="en-US" sz="1050">
              <a:solidFill>
                <a:schemeClr val="dk1"/>
              </a:solidFill>
              <a:effectLst/>
              <a:latin typeface="+mn-lt"/>
              <a:ea typeface="+mn-ea"/>
              <a:cs typeface="+mn-cs"/>
            </a:rPr>
            <a:t>減少し</a:t>
          </a:r>
          <a:r>
            <a:rPr lang="ja-JP" altLang="ja-JP" sz="1050">
              <a:solidFill>
                <a:schemeClr val="dk1"/>
              </a:solidFill>
              <a:effectLst/>
              <a:latin typeface="+mn-lt"/>
              <a:ea typeface="+mn-ea"/>
              <a:cs typeface="+mn-cs"/>
            </a:rPr>
            <a:t>、積立金残高比率</a:t>
          </a:r>
          <a:r>
            <a:rPr lang="ja-JP" altLang="en-US" sz="1050">
              <a:solidFill>
                <a:schemeClr val="dk1"/>
              </a:solidFill>
              <a:effectLst/>
              <a:latin typeface="+mn-lt"/>
              <a:ea typeface="+mn-ea"/>
              <a:cs typeface="+mn-cs"/>
            </a:rPr>
            <a:t>は</a:t>
          </a:r>
          <a:r>
            <a:rPr lang="en-US" altLang="ja-JP" sz="1050">
              <a:solidFill>
                <a:schemeClr val="dk1"/>
              </a:solidFill>
              <a:effectLst/>
              <a:latin typeface="+mn-lt"/>
              <a:ea typeface="+mn-ea"/>
              <a:cs typeface="+mn-cs"/>
            </a:rPr>
            <a:t>41.6</a:t>
          </a:r>
          <a:r>
            <a:rPr lang="ja-JP" altLang="en-US" sz="1050">
              <a:solidFill>
                <a:schemeClr val="dk1"/>
              </a:solidFill>
              <a:effectLst/>
              <a:latin typeface="+mn-lt"/>
              <a:ea typeface="+mn-ea"/>
              <a:cs typeface="+mn-cs"/>
            </a:rPr>
            <a:t>％となったが、</a:t>
          </a:r>
          <a:r>
            <a:rPr lang="ja-JP" altLang="ja-JP" sz="1050">
              <a:solidFill>
                <a:schemeClr val="dk1"/>
              </a:solidFill>
              <a:effectLst/>
              <a:latin typeface="+mn-lt"/>
              <a:ea typeface="+mn-ea"/>
              <a:cs typeface="+mn-cs"/>
            </a:rPr>
            <a:t>市条例に定める</a:t>
          </a:r>
          <a:r>
            <a:rPr lang="en-US" altLang="ja-JP" sz="1050">
              <a:solidFill>
                <a:schemeClr val="dk1"/>
              </a:solidFill>
              <a:effectLst/>
              <a:latin typeface="+mn-lt"/>
              <a:ea typeface="+mn-ea"/>
              <a:cs typeface="+mn-cs"/>
            </a:rPr>
            <a:t>35</a:t>
          </a:r>
          <a:r>
            <a:rPr lang="ja-JP" altLang="ja-JP" sz="1050">
              <a:solidFill>
                <a:schemeClr val="dk1"/>
              </a:solidFill>
              <a:effectLst/>
              <a:latin typeface="+mn-lt"/>
              <a:ea typeface="+mn-ea"/>
              <a:cs typeface="+mn-cs"/>
            </a:rPr>
            <a:t>％を上回</a:t>
          </a:r>
          <a:r>
            <a:rPr lang="ja-JP" altLang="en-US" sz="1050">
              <a:solidFill>
                <a:schemeClr val="dk1"/>
              </a:solidFill>
              <a:effectLst/>
              <a:latin typeface="+mn-lt"/>
              <a:ea typeface="+mn-ea"/>
              <a:cs typeface="+mn-cs"/>
            </a:rPr>
            <a:t>っている</a:t>
          </a:r>
          <a:r>
            <a:rPr lang="ja-JP" altLang="ja-JP" sz="1050">
              <a:solidFill>
                <a:schemeClr val="dk1"/>
              </a:solidFill>
              <a:effectLst/>
              <a:latin typeface="+mn-lt"/>
              <a:ea typeface="+mn-ea"/>
              <a:cs typeface="+mn-cs"/>
            </a:rPr>
            <a:t>。普通建設事業費（うち更新整備）については、</a:t>
          </a:r>
          <a:r>
            <a:rPr lang="ja-JP" altLang="en-US" sz="1050">
              <a:solidFill>
                <a:schemeClr val="dk1"/>
              </a:solidFill>
              <a:effectLst/>
              <a:latin typeface="+mn-lt"/>
              <a:ea typeface="+mn-ea"/>
              <a:cs typeface="+mn-cs"/>
            </a:rPr>
            <a:t>新保健福祉施設及び新学校給食センター建設事業を主要因として、</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13,861</a:t>
          </a:r>
          <a:r>
            <a:rPr lang="ja-JP" altLang="ja-JP" sz="1050">
              <a:solidFill>
                <a:schemeClr val="dk1"/>
              </a:solidFill>
              <a:effectLst/>
              <a:latin typeface="+mn-lt"/>
              <a:ea typeface="+mn-ea"/>
              <a:cs typeface="+mn-cs"/>
            </a:rPr>
            <a:t>円増加しており、今後も</a:t>
          </a:r>
          <a:r>
            <a:rPr lang="ja-JP" altLang="ja-JP" sz="1050" b="0" i="0" baseline="0">
              <a:solidFill>
                <a:schemeClr val="dk1"/>
              </a:solidFill>
              <a:effectLst/>
              <a:latin typeface="+mn-lt"/>
              <a:ea typeface="+mn-ea"/>
              <a:cs typeface="+mn-cs"/>
            </a:rPr>
            <a:t>、施設の老朽化に伴う公共施設更新の財政需要が予測され</a:t>
          </a:r>
          <a:r>
            <a:rPr lang="ja-JP" altLang="en-US" sz="1050" b="0" i="0" baseline="0">
              <a:solidFill>
                <a:schemeClr val="dk1"/>
              </a:solidFill>
              <a:effectLst/>
              <a:latin typeface="+mn-lt"/>
              <a:ea typeface="+mn-ea"/>
              <a:cs typeface="+mn-cs"/>
            </a:rPr>
            <a:t>ることから</a:t>
          </a:r>
          <a:r>
            <a:rPr lang="ja-JP" altLang="ja-JP" sz="1050" b="0" i="0" baseline="0">
              <a:solidFill>
                <a:schemeClr val="dk1"/>
              </a:solidFill>
              <a:effectLst/>
              <a:latin typeface="+mn-lt"/>
              <a:ea typeface="+mn-ea"/>
              <a:cs typeface="+mn-cs"/>
            </a:rPr>
            <a:t>、将来世代に過度の負担を強いることがないよう、公共資産等の形成と地方債現在高等の双方に留意しながら事業を進めていく。</a:t>
          </a:r>
          <a:r>
            <a:rPr lang="ja-JP" altLang="ja-JP" sz="1050">
              <a:solidFill>
                <a:schemeClr val="dk1"/>
              </a:solidFill>
              <a:effectLst/>
              <a:latin typeface="+mn-lt"/>
              <a:ea typeface="+mn-ea"/>
              <a:cs typeface="+mn-cs"/>
            </a:rPr>
            <a:t>公債費は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75,509
72,539
78.59
31,043,983
29,637,205
1,276,809
16,135,643
21,898,282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42316</xdr:rowOff>
    </xdr:from>
    <xdr:to>
      <xdr:col>24</xdr:col>
      <xdr:colOff>63500</xdr:colOff>
      <xdr:row>36</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451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37744</xdr:rowOff>
    </xdr:from>
    <xdr:to>
      <xdr:col>19</xdr:col>
      <xdr:colOff>177800</xdr:colOff>
      <xdr:row>36</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994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xdr:rowOff>
    </xdr:from>
    <xdr:to>
      <xdr:col>15</xdr:col>
      <xdr:colOff>50800</xdr:colOff>
      <xdr:row>36</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891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xdr:rowOff>
    </xdr:from>
    <xdr:to>
      <xdr:col>10</xdr:col>
      <xdr:colOff>114300</xdr:colOff>
      <xdr:row>36</xdr:row>
      <xdr:rowOff>62890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889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162966</xdr:rowOff>
    </xdr:from>
    <xdr:to>
      <xdr:col>24</xdr:col>
      <xdr:colOff>114300</xdr:colOff>
      <xdr:row>36</xdr:row>
      <xdr:rowOff>93116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141393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158394</xdr:rowOff>
    </xdr:from>
    <xdr:to>
      <xdr:col>15</xdr:col>
      <xdr:colOff>101600</xdr:colOff>
      <xdr:row>36</xdr:row>
      <xdr:rowOff>88544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137363</xdr:rowOff>
    </xdr:from>
    <xdr:to>
      <xdr:col>10</xdr:col>
      <xdr:colOff>165100</xdr:colOff>
      <xdr:row>36</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xdr:rowOff>
    </xdr:from>
    <xdr:to>
      <xdr:col>6</xdr:col>
      <xdr:colOff>38100</xdr:colOff>
      <xdr:row>36</xdr:row>
      <xdr:rowOff>113690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139753</xdr:rowOff>
    </xdr:from>
    <xdr:to>
      <xdr:col>24</xdr:col>
      <xdr:colOff>63500</xdr:colOff>
      <xdr:row>57</xdr:row>
      <xdr:rowOff>10587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0953"/>
          <a:ext cx="8382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139753</xdr:rowOff>
    </xdr:from>
    <xdr:to>
      <xdr:col>19</xdr:col>
      <xdr:colOff>177800</xdr:colOff>
      <xdr:row>56</xdr:row>
      <xdr:rowOff>164732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095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84737</xdr:rowOff>
    </xdr:from>
    <xdr:to>
      <xdr:col>15</xdr:col>
      <xdr:colOff>50800</xdr:colOff>
      <xdr:row>56</xdr:row>
      <xdr:rowOff>164732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00137"/>
          <a:ext cx="889000" cy="7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84737</xdr:rowOff>
    </xdr:from>
    <xdr:to>
      <xdr:col>10</xdr:col>
      <xdr:colOff>114300</xdr:colOff>
      <xdr:row>56</xdr:row>
      <xdr:rowOff>170988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00137"/>
          <a:ext cx="889000" cy="77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131237</xdr:rowOff>
    </xdr:from>
    <xdr:to>
      <xdr:col>24</xdr:col>
      <xdr:colOff>114300</xdr:colOff>
      <xdr:row>57</xdr:row>
      <xdr:rowOff>61387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88953</xdr:rowOff>
    </xdr:from>
    <xdr:to>
      <xdr:col>20</xdr:col>
      <xdr:colOff>38100</xdr:colOff>
      <xdr:row>57</xdr:row>
      <xdr:rowOff>19103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113932</xdr:rowOff>
    </xdr:from>
    <xdr:to>
      <xdr:col>15</xdr:col>
      <xdr:colOff>101600</xdr:colOff>
      <xdr:row>57</xdr:row>
      <xdr:rowOff>44082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35209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33937</xdr:rowOff>
    </xdr:from>
    <xdr:to>
      <xdr:col>10</xdr:col>
      <xdr:colOff>165100</xdr:colOff>
      <xdr:row>52</xdr:row>
      <xdr:rowOff>135537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126664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120188</xdr:rowOff>
    </xdr:from>
    <xdr:to>
      <xdr:col>6</xdr:col>
      <xdr:colOff>38100</xdr:colOff>
      <xdr:row>57</xdr:row>
      <xdr:rowOff>50338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66865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151282</xdr:rowOff>
    </xdr:from>
    <xdr:to>
      <xdr:col>24</xdr:col>
      <xdr:colOff>63500</xdr:colOff>
      <xdr:row>76</xdr:row>
      <xdr:rowOff>170507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482"/>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149416</xdr:rowOff>
    </xdr:from>
    <xdr:to>
      <xdr:col>19</xdr:col>
      <xdr:colOff>177800</xdr:colOff>
      <xdr:row>76</xdr:row>
      <xdr:rowOff>170507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9616"/>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149416</xdr:rowOff>
    </xdr:from>
    <xdr:to>
      <xdr:col>15</xdr:col>
      <xdr:colOff>50800</xdr:colOff>
      <xdr:row>77</xdr:row>
      <xdr:rowOff>162392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9616"/>
          <a:ext cx="889000" cy="1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162392</xdr:rowOff>
    </xdr:from>
    <xdr:to>
      <xdr:col>10</xdr:col>
      <xdr:colOff>114300</xdr:colOff>
      <xdr:row>78</xdr:row>
      <xdr:rowOff>41883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404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100482</xdr:rowOff>
    </xdr:from>
    <xdr:to>
      <xdr:col>24</xdr:col>
      <xdr:colOff>114300</xdr:colOff>
      <xdr:row>77</xdr:row>
      <xdr:rowOff>30632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119707</xdr:rowOff>
    </xdr:from>
    <xdr:to>
      <xdr:col>20</xdr:col>
      <xdr:colOff>38100</xdr:colOff>
      <xdr:row>77</xdr:row>
      <xdr:rowOff>49857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40984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98616</xdr:rowOff>
    </xdr:from>
    <xdr:to>
      <xdr:col>15</xdr:col>
      <xdr:colOff>101600</xdr:colOff>
      <xdr:row>77</xdr:row>
      <xdr:rowOff>28766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19893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111592</xdr:rowOff>
    </xdr:from>
    <xdr:to>
      <xdr:col>10</xdr:col>
      <xdr:colOff>165100</xdr:colOff>
      <xdr:row>78</xdr:row>
      <xdr:rowOff>41742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32869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162533</xdr:rowOff>
    </xdr:from>
    <xdr:to>
      <xdr:col>6</xdr:col>
      <xdr:colOff>38100</xdr:colOff>
      <xdr:row>78</xdr:row>
      <xdr:rowOff>92683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137402</xdr:rowOff>
    </xdr:from>
    <xdr:to>
      <xdr:col>24</xdr:col>
      <xdr:colOff>63500</xdr:colOff>
      <xdr:row>99</xdr:row>
      <xdr:rowOff>12860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9502"/>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12860</xdr:rowOff>
    </xdr:from>
    <xdr:to>
      <xdr:col>19</xdr:col>
      <xdr:colOff>177800</xdr:colOff>
      <xdr:row>99</xdr:row>
      <xdr:rowOff>37374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6410"/>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37374</xdr:rowOff>
    </xdr:from>
    <xdr:to>
      <xdr:col>15</xdr:col>
      <xdr:colOff>50800</xdr:colOff>
      <xdr:row>99</xdr:row>
      <xdr:rowOff>59951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10924"/>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59951</xdr:rowOff>
    </xdr:from>
    <xdr:to>
      <xdr:col>10</xdr:col>
      <xdr:colOff>114300</xdr:colOff>
      <xdr:row>99</xdr:row>
      <xdr:rowOff>156431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3501"/>
          <a:ext cx="889000" cy="9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86602</xdr:rowOff>
    </xdr:from>
    <xdr:to>
      <xdr:col>24</xdr:col>
      <xdr:colOff>114300</xdr:colOff>
      <xdr:row>99</xdr:row>
      <xdr:rowOff>16752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65029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133510</xdr:rowOff>
    </xdr:from>
    <xdr:to>
      <xdr:col>20</xdr:col>
      <xdr:colOff>38100</xdr:colOff>
      <xdr:row>99</xdr:row>
      <xdr:rowOff>63660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54787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158024</xdr:rowOff>
    </xdr:from>
    <xdr:to>
      <xdr:col>15</xdr:col>
      <xdr:colOff>101600</xdr:colOff>
      <xdr:row>99</xdr:row>
      <xdr:rowOff>88174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79301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9151</xdr:rowOff>
    </xdr:from>
    <xdr:to>
      <xdr:col>10</xdr:col>
      <xdr:colOff>165100</xdr:colOff>
      <xdr:row>99</xdr:row>
      <xdr:rowOff>110751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101878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105631</xdr:rowOff>
    </xdr:from>
    <xdr:to>
      <xdr:col>6</xdr:col>
      <xdr:colOff>38100</xdr:colOff>
      <xdr:row>100</xdr:row>
      <xdr:rowOff>35781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26908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28666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9664"/>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xdr:rowOff>
    </xdr:from>
    <xdr:to>
      <xdr:col>50</xdr:col>
      <xdr:colOff>114300</xdr:colOff>
      <xdr:row>39</xdr:row>
      <xdr:rowOff>28666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8974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3193</xdr:rowOff>
    </xdr:from>
    <xdr:to>
      <xdr:col>45</xdr:col>
      <xdr:colOff>177800</xdr:colOff>
      <xdr:row>39</xdr:row>
      <xdr:rowOff>41402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974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4500</xdr:rowOff>
    </xdr:from>
    <xdr:to>
      <xdr:col>41</xdr:col>
      <xdr:colOff>50800</xdr:colOff>
      <xdr:row>39</xdr:row>
      <xdr:rowOff>41402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9105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123843</xdr:rowOff>
    </xdr:from>
    <xdr:to>
      <xdr:col>46</xdr:col>
      <xdr:colOff>38100</xdr:colOff>
      <xdr:row>39</xdr:row>
      <xdr:rowOff>53993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45120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83329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125150</xdr:rowOff>
    </xdr:from>
    <xdr:to>
      <xdr:col>36</xdr:col>
      <xdr:colOff>165100</xdr:colOff>
      <xdr:row>39</xdr:row>
      <xdr:rowOff>55300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46427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112916</xdr:rowOff>
    </xdr:from>
    <xdr:to>
      <xdr:col>55</xdr:col>
      <xdr:colOff>0</xdr:colOff>
      <xdr:row>57</xdr:row>
      <xdr:rowOff>162826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5566"/>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155587</xdr:rowOff>
    </xdr:from>
    <xdr:to>
      <xdr:col>50</xdr:col>
      <xdr:colOff>114300</xdr:colOff>
      <xdr:row>57</xdr:row>
      <xdr:rowOff>162826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82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148234</xdr:rowOff>
    </xdr:from>
    <xdr:to>
      <xdr:col>45</xdr:col>
      <xdr:colOff>177800</xdr:colOff>
      <xdr:row>57</xdr:row>
      <xdr:rowOff>155587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2088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148234</xdr:rowOff>
    </xdr:from>
    <xdr:to>
      <xdr:col>41</xdr:col>
      <xdr:colOff>50800</xdr:colOff>
      <xdr:row>57</xdr:row>
      <xdr:rowOff>149911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2088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62116</xdr:rowOff>
    </xdr:from>
    <xdr:to>
      <xdr:col>55</xdr:col>
      <xdr:colOff>50800</xdr:colOff>
      <xdr:row>57</xdr:row>
      <xdr:rowOff>163716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84993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112026</xdr:rowOff>
    </xdr:from>
    <xdr:to>
      <xdr:col>50</xdr:col>
      <xdr:colOff>165100</xdr:colOff>
      <xdr:row>58</xdr:row>
      <xdr:rowOff>42176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33303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104787</xdr:rowOff>
    </xdr:from>
    <xdr:to>
      <xdr:col>46</xdr:col>
      <xdr:colOff>38100</xdr:colOff>
      <xdr:row>58</xdr:row>
      <xdr:rowOff>34937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26064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97434</xdr:rowOff>
    </xdr:from>
    <xdr:to>
      <xdr:col>41</xdr:col>
      <xdr:colOff>101600</xdr:colOff>
      <xdr:row>58</xdr:row>
      <xdr:rowOff>27584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44111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6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99111</xdr:rowOff>
    </xdr:from>
    <xdr:to>
      <xdr:col>36</xdr:col>
      <xdr:colOff>165100</xdr:colOff>
      <xdr:row>58</xdr:row>
      <xdr:rowOff>29261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45788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107793</xdr:rowOff>
    </xdr:from>
    <xdr:to>
      <xdr:col>55</xdr:col>
      <xdr:colOff>0</xdr:colOff>
      <xdr:row>78</xdr:row>
      <xdr:rowOff>144697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80893"/>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107793</xdr:rowOff>
    </xdr:from>
    <xdr:to>
      <xdr:col>50</xdr:col>
      <xdr:colOff>114300</xdr:colOff>
      <xdr:row>78</xdr:row>
      <xdr:rowOff>149563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0893"/>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108121</xdr:rowOff>
    </xdr:from>
    <xdr:to>
      <xdr:col>45</xdr:col>
      <xdr:colOff>177800</xdr:colOff>
      <xdr:row>78</xdr:row>
      <xdr:rowOff>149563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1221"/>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108121</xdr:rowOff>
    </xdr:from>
    <xdr:to>
      <xdr:col>41</xdr:col>
      <xdr:colOff>50800</xdr:colOff>
      <xdr:row>79</xdr:row>
      <xdr:rowOff>5936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122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93897</xdr:rowOff>
    </xdr:from>
    <xdr:to>
      <xdr:col>55</xdr:col>
      <xdr:colOff>50800</xdr:colOff>
      <xdr:row>79</xdr:row>
      <xdr:rowOff>24047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56993</xdr:rowOff>
    </xdr:from>
    <xdr:to>
      <xdr:col>50</xdr:col>
      <xdr:colOff>165100</xdr:colOff>
      <xdr:row>78</xdr:row>
      <xdr:rowOff>158593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149720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98763</xdr:rowOff>
    </xdr:from>
    <xdr:to>
      <xdr:col>46</xdr:col>
      <xdr:colOff>38100</xdr:colOff>
      <xdr:row>79</xdr:row>
      <xdr:rowOff>28913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20040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57321</xdr:rowOff>
    </xdr:from>
    <xdr:to>
      <xdr:col>41</xdr:col>
      <xdr:colOff>101600</xdr:colOff>
      <xdr:row>78</xdr:row>
      <xdr:rowOff>158921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126586</xdr:rowOff>
    </xdr:from>
    <xdr:to>
      <xdr:col>36</xdr:col>
      <xdr:colOff>165100</xdr:colOff>
      <xdr:row>79</xdr:row>
      <xdr:rowOff>56736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47863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94391</xdr:rowOff>
    </xdr:from>
    <xdr:to>
      <xdr:col>55</xdr:col>
      <xdr:colOff>0</xdr:colOff>
      <xdr:row>97</xdr:row>
      <xdr:rowOff>122830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25041"/>
          <a:ext cx="8382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122830</xdr:rowOff>
    </xdr:from>
    <xdr:to>
      <xdr:col>50</xdr:col>
      <xdr:colOff>114300</xdr:colOff>
      <xdr:row>98</xdr:row>
      <xdr:rowOff>82916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3480"/>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52786</xdr:rowOff>
    </xdr:from>
    <xdr:to>
      <xdr:col>45</xdr:col>
      <xdr:colOff>177800</xdr:colOff>
      <xdr:row>98</xdr:row>
      <xdr:rowOff>82916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488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52786</xdr:rowOff>
    </xdr:from>
    <xdr:to>
      <xdr:col>41</xdr:col>
      <xdr:colOff>50800</xdr:colOff>
      <xdr:row>98</xdr:row>
      <xdr:rowOff>90391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4886"/>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43591</xdr:rowOff>
    </xdr:from>
    <xdr:to>
      <xdr:col>55</xdr:col>
      <xdr:colOff>50800</xdr:colOff>
      <xdr:row>97</xdr:row>
      <xdr:rowOff>145191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72030</xdr:rowOff>
    </xdr:from>
    <xdr:to>
      <xdr:col>50</xdr:col>
      <xdr:colOff>165100</xdr:colOff>
      <xdr:row>98</xdr:row>
      <xdr:rowOff>2180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164757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32116</xdr:rowOff>
    </xdr:from>
    <xdr:to>
      <xdr:col>46</xdr:col>
      <xdr:colOff>38100</xdr:colOff>
      <xdr:row>98</xdr:row>
      <xdr:rowOff>133716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124843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1986</xdr:rowOff>
    </xdr:from>
    <xdr:to>
      <xdr:col>41</xdr:col>
      <xdr:colOff>101600</xdr:colOff>
      <xdr:row>98</xdr:row>
      <xdr:rowOff>103586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39591</xdr:rowOff>
    </xdr:from>
    <xdr:to>
      <xdr:col>36</xdr:col>
      <xdr:colOff>165100</xdr:colOff>
      <xdr:row>98</xdr:row>
      <xdr:rowOff>141191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83007</xdr:rowOff>
    </xdr:from>
    <xdr:to>
      <xdr:col>85</xdr:col>
      <xdr:colOff>127000</xdr:colOff>
      <xdr:row>38</xdr:row>
      <xdr:rowOff>107353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98107"/>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47307</xdr:rowOff>
    </xdr:from>
    <xdr:to>
      <xdr:col>81</xdr:col>
      <xdr:colOff>50800</xdr:colOff>
      <xdr:row>38</xdr:row>
      <xdr:rowOff>107353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6240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108725</xdr:rowOff>
    </xdr:from>
    <xdr:to>
      <xdr:col>76</xdr:col>
      <xdr:colOff>114300</xdr:colOff>
      <xdr:row>38</xdr:row>
      <xdr:rowOff>47307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52375"/>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108725</xdr:rowOff>
    </xdr:from>
    <xdr:to>
      <xdr:col>71</xdr:col>
      <xdr:colOff>177800</xdr:colOff>
      <xdr:row>38</xdr:row>
      <xdr:rowOff>89751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52375"/>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32207</xdr:rowOff>
    </xdr:from>
    <xdr:to>
      <xdr:col>85</xdr:col>
      <xdr:colOff>177800</xdr:colOff>
      <xdr:row>38</xdr:row>
      <xdr:rowOff>133807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10634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56553</xdr:rowOff>
    </xdr:from>
    <xdr:to>
      <xdr:col>81</xdr:col>
      <xdr:colOff>101600</xdr:colOff>
      <xdr:row>38</xdr:row>
      <xdr:rowOff>158153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167957</xdr:rowOff>
    </xdr:from>
    <xdr:to>
      <xdr:col>76</xdr:col>
      <xdr:colOff>165100</xdr:colOff>
      <xdr:row>38</xdr:row>
      <xdr:rowOff>98107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89234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57925</xdr:rowOff>
    </xdr:from>
    <xdr:to>
      <xdr:col>72</xdr:col>
      <xdr:colOff>38100</xdr:colOff>
      <xdr:row>37</xdr:row>
      <xdr:rowOff>159525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38951</xdr:rowOff>
    </xdr:from>
    <xdr:to>
      <xdr:col>67</xdr:col>
      <xdr:colOff>101600</xdr:colOff>
      <xdr:row>38</xdr:row>
      <xdr:rowOff>140551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131678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145954</xdr:rowOff>
    </xdr:from>
    <xdr:to>
      <xdr:col>85</xdr:col>
      <xdr:colOff>127000</xdr:colOff>
      <xdr:row>56</xdr:row>
      <xdr:rowOff>30462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75704"/>
          <a:ext cx="8382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30462</xdr:rowOff>
    </xdr:from>
    <xdr:to>
      <xdr:col>81</xdr:col>
      <xdr:colOff>50800</xdr:colOff>
      <xdr:row>56</xdr:row>
      <xdr:rowOff>97964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31662"/>
          <a:ext cx="8890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97964</xdr:rowOff>
    </xdr:from>
    <xdr:to>
      <xdr:col>76</xdr:col>
      <xdr:colOff>114300</xdr:colOff>
      <xdr:row>56</xdr:row>
      <xdr:rowOff>109296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99164"/>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109296</xdr:rowOff>
    </xdr:from>
    <xdr:to>
      <xdr:col>71</xdr:col>
      <xdr:colOff>177800</xdr:colOff>
      <xdr:row>57</xdr:row>
      <xdr:rowOff>51509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10496"/>
          <a:ext cx="889000" cy="1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95154</xdr:rowOff>
    </xdr:from>
    <xdr:to>
      <xdr:col>85</xdr:col>
      <xdr:colOff>177800</xdr:colOff>
      <xdr:row>56</xdr:row>
      <xdr:rowOff>25304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118031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151112</xdr:rowOff>
    </xdr:from>
    <xdr:to>
      <xdr:col>81</xdr:col>
      <xdr:colOff>101600</xdr:colOff>
      <xdr:row>56</xdr:row>
      <xdr:rowOff>81262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97789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47164</xdr:rowOff>
    </xdr:from>
    <xdr:to>
      <xdr:col>76</xdr:col>
      <xdr:colOff>165100</xdr:colOff>
      <xdr:row>56</xdr:row>
      <xdr:rowOff>148764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165291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58496</xdr:rowOff>
    </xdr:from>
    <xdr:to>
      <xdr:col>72</xdr:col>
      <xdr:colOff>38100</xdr:colOff>
      <xdr:row>56</xdr:row>
      <xdr:rowOff>160096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151223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xdr:rowOff>
    </xdr:from>
    <xdr:to>
      <xdr:col>67</xdr:col>
      <xdr:colOff>101600</xdr:colOff>
      <xdr:row>57</xdr:row>
      <xdr:rowOff>102309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93436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135860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960"/>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139426</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85060</xdr:rowOff>
    </xdr:from>
    <xdr:to>
      <xdr:col>85</xdr:col>
      <xdr:colOff>177800</xdr:colOff>
      <xdr:row>79</xdr:row>
      <xdr:rowOff>15210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88626</xdr:rowOff>
    </xdr:from>
    <xdr:to>
      <xdr:col>67</xdr:col>
      <xdr:colOff>101600</xdr:colOff>
      <xdr:row>79</xdr:row>
      <xdr:rowOff>18776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9903</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162280</xdr:rowOff>
    </xdr:from>
    <xdr:to>
      <xdr:col>85</xdr:col>
      <xdr:colOff>127000</xdr:colOff>
      <xdr:row>96</xdr:row>
      <xdr:rowOff>165760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2148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146659</xdr:rowOff>
    </xdr:from>
    <xdr:to>
      <xdr:col>81</xdr:col>
      <xdr:colOff>50800</xdr:colOff>
      <xdr:row>96</xdr:row>
      <xdr:rowOff>162280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0585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133783</xdr:rowOff>
    </xdr:from>
    <xdr:to>
      <xdr:col>76</xdr:col>
      <xdr:colOff>114300</xdr:colOff>
      <xdr:row>96</xdr:row>
      <xdr:rowOff>146659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92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128905</xdr:rowOff>
    </xdr:from>
    <xdr:to>
      <xdr:col>71</xdr:col>
      <xdr:colOff>177800</xdr:colOff>
      <xdr:row>96</xdr:row>
      <xdr:rowOff>133783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88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114960</xdr:rowOff>
    </xdr:from>
    <xdr:to>
      <xdr:col>85</xdr:col>
      <xdr:colOff>177800</xdr:colOff>
      <xdr:row>97</xdr:row>
      <xdr:rowOff>45110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111480</xdr:rowOff>
    </xdr:from>
    <xdr:to>
      <xdr:col>81</xdr:col>
      <xdr:colOff>101600</xdr:colOff>
      <xdr:row>97</xdr:row>
      <xdr:rowOff>41630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95859</xdr:rowOff>
    </xdr:from>
    <xdr:to>
      <xdr:col>76</xdr:col>
      <xdr:colOff>165100</xdr:colOff>
      <xdr:row>97</xdr:row>
      <xdr:rowOff>26009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82983</xdr:rowOff>
    </xdr:from>
    <xdr:to>
      <xdr:col>72</xdr:col>
      <xdr:colOff>38100</xdr:colOff>
      <xdr:row>97</xdr:row>
      <xdr:rowOff>13133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78105</xdr:rowOff>
    </xdr:from>
    <xdr:to>
      <xdr:col>67</xdr:col>
      <xdr:colOff>101600</xdr:colOff>
      <xdr:row>97</xdr:row>
      <xdr:rowOff>8255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170832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年度の歳出決算総額は、市民一人当たり</a:t>
          </a:r>
          <a:r>
            <a:rPr kumimoji="1" lang="en-US" altLang="ja-JP" sz="900">
              <a:solidFill>
                <a:schemeClr val="dk1"/>
              </a:solidFill>
              <a:effectLst/>
              <a:latin typeface="+mn-lt"/>
              <a:ea typeface="+mn-ea"/>
              <a:cs typeface="+mn-cs"/>
            </a:rPr>
            <a:t>392,499</a:t>
          </a:r>
          <a:r>
            <a:rPr kumimoji="1" lang="ja-JP" altLang="ja-JP" sz="900">
              <a:solidFill>
                <a:schemeClr val="dk1"/>
              </a:solidFill>
              <a:effectLst/>
              <a:latin typeface="+mn-lt"/>
              <a:ea typeface="+mn-ea"/>
              <a:cs typeface="+mn-cs"/>
            </a:rPr>
            <a:t>円であり、農林水産業費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教育費を除き類似団体平均より各歳出とも下回っている。</a:t>
          </a:r>
          <a:endParaRPr lang="ja-JP" altLang="ja-JP" sz="900">
            <a:effectLst/>
          </a:endParaRPr>
        </a:p>
        <a:p>
          <a:r>
            <a:rPr kumimoji="1" lang="ja-JP" altLang="ja-JP" sz="900">
              <a:solidFill>
                <a:schemeClr val="dk1"/>
              </a:solidFill>
              <a:effectLst/>
              <a:latin typeface="+mn-lt"/>
              <a:ea typeface="+mn-ea"/>
              <a:cs typeface="+mn-cs"/>
            </a:rPr>
            <a:t>　最も占める割合の高い民生費は</a:t>
          </a:r>
          <a:r>
            <a:rPr lang="ja-JP" altLang="ja-JP" sz="900" b="0" i="0" baseline="0">
              <a:solidFill>
                <a:schemeClr val="dk1"/>
              </a:solidFill>
              <a:effectLst/>
              <a:latin typeface="+mn-lt"/>
              <a:ea typeface="+mn-ea"/>
              <a:cs typeface="+mn-cs"/>
            </a:rPr>
            <a:t>、</a:t>
          </a:r>
          <a:r>
            <a:rPr lang="ja-JP" altLang="en-US" sz="900" b="0" i="0" u="none" strike="noStrike" baseline="0">
              <a:solidFill>
                <a:schemeClr val="dk1"/>
              </a:solidFill>
              <a:latin typeface="+mn-lt"/>
              <a:ea typeface="+mn-ea"/>
              <a:cs typeface="+mn-cs"/>
            </a:rPr>
            <a:t>障がい者自立支援給付事業をはじめとした社会保障関係経費の伸びが顕著であり、加えて物価高騰対策に係る各種給付金事業の実施に伴い、</a:t>
          </a:r>
          <a:r>
            <a:rPr lang="en-US" altLang="ja-JP" sz="900" b="0" i="0" u="none" strike="noStrike" baseline="0">
              <a:solidFill>
                <a:schemeClr val="dk1"/>
              </a:solidFill>
              <a:latin typeface="+mn-lt"/>
              <a:ea typeface="+mn-ea"/>
              <a:cs typeface="+mn-cs"/>
            </a:rPr>
            <a:t>2,523</a:t>
          </a:r>
          <a:r>
            <a:rPr lang="ja-JP" altLang="ja-JP" sz="900" b="0" i="0" baseline="0">
              <a:solidFill>
                <a:schemeClr val="dk1"/>
              </a:solidFill>
              <a:effectLst/>
              <a:latin typeface="+mn-lt"/>
              <a:ea typeface="+mn-ea"/>
              <a:cs typeface="+mn-cs"/>
            </a:rPr>
            <a:t>円の</a:t>
          </a:r>
          <a:r>
            <a:rPr lang="ja-JP" altLang="en-US" sz="900" b="0" i="0" baseline="0">
              <a:solidFill>
                <a:schemeClr val="dk1"/>
              </a:solidFill>
              <a:effectLst/>
              <a:latin typeface="+mn-lt"/>
              <a:ea typeface="+mn-ea"/>
              <a:cs typeface="+mn-cs"/>
            </a:rPr>
            <a:t>増となり、</a:t>
          </a:r>
          <a:r>
            <a:rPr kumimoji="1" lang="ja-JP" altLang="ja-JP" sz="900">
              <a:solidFill>
                <a:schemeClr val="dk1"/>
              </a:solidFill>
              <a:effectLst/>
              <a:latin typeface="+mn-lt"/>
              <a:ea typeface="+mn-ea"/>
              <a:cs typeface="+mn-cs"/>
            </a:rPr>
            <a:t>高齢化社会の進展や現下の社会経済情勢が反映され、依然として規模は膨らんでいる。総務費は、</a:t>
          </a:r>
          <a:r>
            <a:rPr lang="ja-JP" altLang="en-US" sz="900" b="0" i="0" u="none" strike="noStrike" baseline="0">
              <a:solidFill>
                <a:schemeClr val="dk1"/>
              </a:solidFill>
              <a:latin typeface="+mn-lt"/>
              <a:ea typeface="+mn-ea"/>
              <a:cs typeface="+mn-cs"/>
            </a:rPr>
            <a:t>前年度決算額を押し上げていた公共施設維持整備基金や財政調整基金への積み立てを実施していないことにより、</a:t>
          </a:r>
          <a:r>
            <a:rPr kumimoji="1" lang="en-US" altLang="ja-JP" sz="900" b="0" i="0" u="none" strike="noStrike" baseline="0">
              <a:solidFill>
                <a:schemeClr val="dk1"/>
              </a:solidFill>
              <a:effectLst/>
              <a:latin typeface="+mn-lt"/>
              <a:ea typeface="+mn-ea"/>
              <a:cs typeface="+mn-cs"/>
            </a:rPr>
            <a:t>5,549</a:t>
          </a:r>
          <a:r>
            <a:rPr kumimoji="1" lang="ja-JP" altLang="en-US" sz="900" b="0" i="0" u="none" strike="noStrike" baseline="0">
              <a:solidFill>
                <a:schemeClr val="dk1"/>
              </a:solidFill>
              <a:effectLst/>
              <a:latin typeface="+mn-lt"/>
              <a:ea typeface="+mn-ea"/>
              <a:cs typeface="+mn-cs"/>
            </a:rPr>
            <a:t>円の減となった</a:t>
          </a:r>
          <a:r>
            <a:rPr kumimoji="1" lang="ja-JP" altLang="ja-JP" sz="900" b="0" i="0" baseline="0">
              <a:solidFill>
                <a:schemeClr val="dk1"/>
              </a:solidFill>
              <a:effectLst/>
              <a:latin typeface="+mn-lt"/>
              <a:ea typeface="+mn-ea"/>
              <a:cs typeface="+mn-cs"/>
            </a:rPr>
            <a:t>。土木費は、</a:t>
          </a:r>
          <a:r>
            <a:rPr lang="ja-JP" altLang="en-US" sz="900" b="0" i="0" u="none" strike="noStrike" baseline="0">
              <a:solidFill>
                <a:schemeClr val="dk1"/>
              </a:solidFill>
              <a:latin typeface="+mn-lt"/>
              <a:ea typeface="+mn-ea"/>
              <a:cs typeface="+mn-cs"/>
            </a:rPr>
            <a:t>市道第</a:t>
          </a:r>
          <a:r>
            <a:rPr lang="en-US" altLang="ja-JP" sz="900" b="0" i="0" u="none" strike="noStrike" baseline="0">
              <a:solidFill>
                <a:schemeClr val="dk1"/>
              </a:solidFill>
              <a:latin typeface="+mn-lt"/>
              <a:ea typeface="+mn-ea"/>
              <a:cs typeface="+mn-cs"/>
            </a:rPr>
            <a:t>3-373</a:t>
          </a:r>
          <a:r>
            <a:rPr lang="ja-JP" altLang="en-US" sz="900" b="0" i="0" u="none" strike="noStrike" baseline="0">
              <a:solidFill>
                <a:schemeClr val="dk1"/>
              </a:solidFill>
              <a:latin typeface="+mn-lt"/>
              <a:ea typeface="+mn-ea"/>
              <a:cs typeface="+mn-cs"/>
            </a:rPr>
            <a:t>号線</a:t>
          </a:r>
          <a:r>
            <a:rPr lang="ja-JP" altLang="ja-JP" sz="900" b="0" i="0" baseline="0">
              <a:solidFill>
                <a:schemeClr val="dk1"/>
              </a:solidFill>
              <a:effectLst/>
              <a:latin typeface="+mn-lt"/>
              <a:ea typeface="+mn-ea"/>
              <a:cs typeface="+mn-cs"/>
            </a:rPr>
            <a:t>をはじめとした道路や、橋りょうといった都市基盤施設の整備事業</a:t>
          </a:r>
          <a:r>
            <a:rPr lang="ja-JP" altLang="en-US" sz="900" b="0" i="0" baseline="0">
              <a:solidFill>
                <a:schemeClr val="dk1"/>
              </a:solidFill>
              <a:effectLst/>
              <a:latin typeface="+mn-lt"/>
              <a:ea typeface="+mn-ea"/>
              <a:cs typeface="+mn-cs"/>
            </a:rPr>
            <a:t>を主因として</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1,244</a:t>
          </a:r>
          <a:r>
            <a:rPr lang="ja-JP" altLang="en-US" sz="900" b="0" i="0" baseline="0">
              <a:solidFill>
                <a:schemeClr val="dk1"/>
              </a:solidFill>
              <a:effectLst/>
              <a:latin typeface="+mn-lt"/>
              <a:ea typeface="+mn-ea"/>
              <a:cs typeface="+mn-cs"/>
            </a:rPr>
            <a:t>円の増となった</a:t>
          </a:r>
          <a:r>
            <a:rPr lang="ja-JP" altLang="ja-JP" sz="900" b="0" i="0" baseline="0">
              <a:solidFill>
                <a:schemeClr val="dk1"/>
              </a:solidFill>
              <a:effectLst/>
              <a:latin typeface="+mn-lt"/>
              <a:ea typeface="+mn-ea"/>
              <a:cs typeface="+mn-cs"/>
            </a:rPr>
            <a:t>。衛生費においては、</a:t>
          </a:r>
          <a:r>
            <a:rPr lang="ja-JP" altLang="en-US" sz="900" b="0" i="0" u="none" strike="noStrike" baseline="0">
              <a:solidFill>
                <a:schemeClr val="dk1"/>
              </a:solidFill>
              <a:latin typeface="+mn-lt"/>
              <a:ea typeface="+mn-ea"/>
              <a:cs typeface="+mn-cs"/>
            </a:rPr>
            <a:t>新型コロナウイルスワクチン接種体制確保事業が規模縮小したものの、新保健福祉施設建設事業の本格化に伴い、</a:t>
          </a:r>
          <a:r>
            <a:rPr lang="en-US" altLang="ja-JP" sz="900" b="0" i="0" u="none" strike="noStrike" baseline="0">
              <a:solidFill>
                <a:schemeClr val="dk1"/>
              </a:solidFill>
              <a:latin typeface="+mn-lt"/>
              <a:ea typeface="+mn-ea"/>
              <a:cs typeface="+mn-cs"/>
            </a:rPr>
            <a:t>4,309</a:t>
          </a:r>
          <a:r>
            <a:rPr lang="ja-JP" altLang="en-US" sz="900" b="0" i="0" u="none" strike="noStrike" baseline="0">
              <a:solidFill>
                <a:schemeClr val="dk1"/>
              </a:solidFill>
              <a:latin typeface="+mn-lt"/>
              <a:ea typeface="+mn-ea"/>
              <a:cs typeface="+mn-cs"/>
            </a:rPr>
            <a:t>円の増となった。農林水産業費は、農地中間管理事業や土地改良整備事業を主因として、</a:t>
          </a:r>
          <a:r>
            <a:rPr lang="en-US" altLang="ja-JP" sz="900" b="0" i="0" u="none" strike="noStrike" baseline="0">
              <a:solidFill>
                <a:schemeClr val="dk1"/>
              </a:solidFill>
              <a:latin typeface="+mn-lt"/>
              <a:ea typeface="+mn-ea"/>
              <a:cs typeface="+mn-cs"/>
            </a:rPr>
            <a:t>1,310</a:t>
          </a:r>
          <a:r>
            <a:rPr lang="ja-JP" altLang="en-US" sz="900" b="0" i="0" u="none" strike="noStrike" baseline="0">
              <a:solidFill>
                <a:schemeClr val="dk1"/>
              </a:solidFill>
              <a:latin typeface="+mn-lt"/>
              <a:ea typeface="+mn-ea"/>
              <a:cs typeface="+mn-cs"/>
            </a:rPr>
            <a:t>円の増となり、類似団体平均を上回ったが、</a:t>
          </a:r>
          <a:r>
            <a:rPr lang="ja-JP" altLang="ja-JP" sz="900" b="0" i="0" baseline="0">
              <a:solidFill>
                <a:schemeClr val="dk1"/>
              </a:solidFill>
              <a:effectLst/>
              <a:latin typeface="+mn-lt"/>
              <a:ea typeface="+mn-ea"/>
              <a:cs typeface="+mn-cs"/>
            </a:rPr>
            <a:t>農業公園湯ったり館</a:t>
          </a:r>
          <a:r>
            <a:rPr lang="ja-JP" altLang="en-US" sz="900" b="0" i="0" baseline="0">
              <a:solidFill>
                <a:schemeClr val="dk1"/>
              </a:solidFill>
              <a:effectLst/>
              <a:latin typeface="+mn-lt"/>
              <a:ea typeface="+mn-ea"/>
              <a:cs typeface="+mn-cs"/>
            </a:rPr>
            <a:t>については、利用者の減少や近年の社会情勢等の影響を受けた事業経費の増加も相まって、</a:t>
          </a:r>
          <a:r>
            <a:rPr lang="ja-JP" altLang="en-US" sz="900" b="0" i="0" u="none" strike="noStrike" baseline="0">
              <a:solidFill>
                <a:schemeClr val="dk1"/>
              </a:solidFill>
              <a:latin typeface="+mn-lt"/>
              <a:ea typeface="+mn-ea"/>
              <a:cs typeface="+mn-cs"/>
            </a:rPr>
            <a:t>令和</a:t>
          </a:r>
          <a:r>
            <a:rPr lang="en-US" altLang="ja-JP" sz="900" b="0" i="0" u="none" strike="noStrike" baseline="0">
              <a:solidFill>
                <a:schemeClr val="dk1"/>
              </a:solidFill>
              <a:latin typeface="+mn-lt"/>
              <a:ea typeface="+mn-ea"/>
              <a:cs typeface="+mn-cs"/>
            </a:rPr>
            <a:t>6</a:t>
          </a:r>
          <a:r>
            <a:rPr lang="ja-JP" altLang="en-US" sz="900" b="0" i="0" u="none" strike="noStrike" baseline="0">
              <a:solidFill>
                <a:schemeClr val="dk1"/>
              </a:solidFill>
              <a:latin typeface="+mn-lt"/>
              <a:ea typeface="+mn-ea"/>
              <a:cs typeface="+mn-cs"/>
            </a:rPr>
            <a:t>年</a:t>
          </a:r>
          <a:r>
            <a:rPr lang="en-US" altLang="ja-JP" sz="900" b="0" i="0" u="none" strike="noStrike" baseline="0">
              <a:solidFill>
                <a:schemeClr val="dk1"/>
              </a:solidFill>
              <a:latin typeface="+mn-lt"/>
              <a:ea typeface="+mn-ea"/>
              <a:cs typeface="+mn-cs"/>
            </a:rPr>
            <a:t>4</a:t>
          </a:r>
          <a:r>
            <a:rPr lang="ja-JP" altLang="en-US" sz="900" b="0" i="0" u="none" strike="noStrike" baseline="0">
              <a:solidFill>
                <a:schemeClr val="dk1"/>
              </a:solidFill>
              <a:latin typeface="+mn-lt"/>
              <a:ea typeface="+mn-ea"/>
              <a:cs typeface="+mn-cs"/>
            </a:rPr>
            <a:t>月より休館となっており、今後の施設のあり方と事業運営の見直しを図り、財政負担の低減に努める。</a:t>
          </a:r>
          <a:r>
            <a:rPr kumimoji="1" lang="ja-JP" altLang="ja-JP" sz="900">
              <a:solidFill>
                <a:schemeClr val="dk1"/>
              </a:solidFill>
              <a:effectLst/>
              <a:latin typeface="+mn-lt"/>
              <a:ea typeface="+mn-ea"/>
              <a:cs typeface="+mn-cs"/>
            </a:rPr>
            <a:t>教育費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a:t>
          </a:r>
          <a:r>
            <a:rPr lang="ja-JP" altLang="en-US" sz="900" b="0" i="0" u="none" strike="noStrike" baseline="0">
              <a:solidFill>
                <a:schemeClr val="dk1"/>
              </a:solidFill>
              <a:latin typeface="+mn-lt"/>
              <a:ea typeface="+mn-ea"/>
              <a:cs typeface="+mn-cs"/>
            </a:rPr>
            <a:t>最終年度を迎えた新学校給食センター建設事業費の増を主因として、</a:t>
          </a:r>
          <a:r>
            <a:rPr lang="en-US" altLang="ja-JP" sz="900" b="0" i="0" u="none" strike="noStrike" baseline="0">
              <a:solidFill>
                <a:schemeClr val="dk1"/>
              </a:solidFill>
              <a:latin typeface="+mn-lt"/>
              <a:ea typeface="+mn-ea"/>
              <a:cs typeface="+mn-cs"/>
            </a:rPr>
            <a:t>3,427</a:t>
          </a:r>
          <a:r>
            <a:rPr lang="ja-JP" altLang="en-US" sz="900" b="0" i="0" u="none" strike="noStrike" baseline="0">
              <a:solidFill>
                <a:schemeClr val="dk1"/>
              </a:solidFill>
              <a:latin typeface="+mn-lt"/>
              <a:ea typeface="+mn-ea"/>
              <a:cs typeface="+mn-cs"/>
            </a:rPr>
            <a:t>円の増となり、今後も、北竜台学園整備事業の本格化に伴い、財政負担の増加が見込まれる。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北竜台学園や新長戸コミュニティセンターなどの大型建設</a:t>
          </a:r>
          <a:r>
            <a:rPr kumimoji="1" lang="ja-JP" altLang="ja-JP" sz="900">
              <a:solidFill>
                <a:schemeClr val="dk1"/>
              </a:solidFill>
              <a:effectLst/>
              <a:latin typeface="+mn-lt"/>
              <a:ea typeface="+mn-ea"/>
              <a:cs typeface="+mn-cs"/>
            </a:rPr>
            <a:t>に伴う財政需要に加え、公共施設等の老朽化進行に伴う潜在的な財政需要が見込まれる。さらに社会保障関係経費が増加傾向にある</a:t>
          </a:r>
          <a:r>
            <a:rPr kumimoji="1" lang="ja-JP" altLang="en-US" sz="900">
              <a:solidFill>
                <a:schemeClr val="dk1"/>
              </a:solidFill>
              <a:effectLst/>
              <a:latin typeface="+mn-lt"/>
              <a:ea typeface="+mn-ea"/>
              <a:cs typeface="+mn-cs"/>
            </a:rPr>
            <a:t>中</a:t>
          </a:r>
          <a:r>
            <a:rPr kumimoji="1" lang="ja-JP" altLang="ja-JP" sz="900">
              <a:solidFill>
                <a:schemeClr val="dk1"/>
              </a:solidFill>
              <a:effectLst/>
              <a:latin typeface="+mn-lt"/>
              <a:ea typeface="+mn-ea"/>
              <a:cs typeface="+mn-cs"/>
            </a:rPr>
            <a:t>で、</a:t>
          </a:r>
          <a:r>
            <a:rPr kumimoji="1" lang="ja-JP" altLang="en-US" sz="900">
              <a:solidFill>
                <a:schemeClr val="dk1"/>
              </a:solidFill>
              <a:effectLst/>
              <a:latin typeface="+mn-lt"/>
              <a:ea typeface="+mn-ea"/>
              <a:cs typeface="+mn-cs"/>
            </a:rPr>
            <a:t>長期的な視点のもと、人口減少社会に適切に対応するため</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既存事務事業の見直しや公共施設の統廃合に取組み、</a:t>
          </a:r>
          <a:r>
            <a:rPr kumimoji="1" lang="ja-JP" altLang="ja-JP" sz="900">
              <a:solidFill>
                <a:schemeClr val="dk1"/>
              </a:solidFill>
              <a:effectLst/>
              <a:latin typeface="+mn-lt"/>
              <a:ea typeface="+mn-ea"/>
              <a:cs typeface="+mn-cs"/>
            </a:rPr>
            <a:t>各費目において経費削減を実施し、持続可能な財政運営に努める。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mn-lt"/>
              <a:ea typeface="+mn-ea"/>
              <a:cs typeface="+mn-cs"/>
            </a:rPr>
            <a:t>　</a:t>
          </a:r>
          <a:r>
            <a:rPr kumimoji="1" lang="ja-JP" altLang="en-US" sz="700">
              <a:solidFill>
                <a:sysClr val="windowText" lastClr="000000"/>
              </a:solidFill>
              <a:effectLst/>
              <a:latin typeface="+mn-lt"/>
              <a:ea typeface="+mn-ea"/>
              <a:cs typeface="+mn-cs"/>
            </a:rPr>
            <a:t>財政調整基金は、</a:t>
          </a:r>
          <a:r>
            <a:rPr kumimoji="1" lang="ja-JP" altLang="ja-JP" sz="700">
              <a:solidFill>
                <a:sysClr val="windowText" lastClr="000000"/>
              </a:solidFill>
              <a:effectLst/>
              <a:latin typeface="+mn-lt"/>
              <a:ea typeface="+mn-ea"/>
              <a:cs typeface="+mn-cs"/>
            </a:rPr>
            <a:t>令和</a:t>
          </a:r>
          <a:r>
            <a:rPr kumimoji="1" lang="en-US" altLang="ja-JP" sz="700">
              <a:solidFill>
                <a:sysClr val="windowText" lastClr="000000"/>
              </a:solidFill>
              <a:effectLst/>
              <a:latin typeface="+mn-lt"/>
              <a:ea typeface="+mn-ea"/>
              <a:cs typeface="+mn-cs"/>
            </a:rPr>
            <a:t>2</a:t>
          </a:r>
          <a:r>
            <a:rPr kumimoji="1" lang="ja-JP" altLang="ja-JP" sz="700">
              <a:solidFill>
                <a:sysClr val="windowText" lastClr="000000"/>
              </a:solidFill>
              <a:effectLst/>
              <a:latin typeface="+mn-lt"/>
              <a:ea typeface="+mn-ea"/>
              <a:cs typeface="+mn-cs"/>
            </a:rPr>
            <a:t>年度に新型コロナウイルス感染症対策に係る財源調整のため、</a:t>
          </a:r>
          <a:r>
            <a:rPr kumimoji="1" lang="en-US" altLang="ja-JP" sz="700">
              <a:solidFill>
                <a:sysClr val="windowText" lastClr="000000"/>
              </a:solidFill>
              <a:effectLst/>
              <a:latin typeface="+mn-lt"/>
              <a:ea typeface="+mn-ea"/>
              <a:cs typeface="+mn-cs"/>
            </a:rPr>
            <a:t>12</a:t>
          </a:r>
          <a:r>
            <a:rPr kumimoji="1" lang="ja-JP" altLang="ja-JP" sz="700">
              <a:solidFill>
                <a:sysClr val="windowText" lastClr="000000"/>
              </a:solidFill>
              <a:effectLst/>
              <a:latin typeface="+mn-lt"/>
              <a:ea typeface="+mn-ea"/>
              <a:cs typeface="+mn-cs"/>
            </a:rPr>
            <a:t>年ぶりに取</a:t>
          </a:r>
          <a:r>
            <a:rPr kumimoji="1" lang="ja-JP" altLang="en-US" sz="700">
              <a:solidFill>
                <a:sysClr val="windowText" lastClr="000000"/>
              </a:solidFill>
              <a:effectLst/>
              <a:latin typeface="+mn-lt"/>
              <a:ea typeface="+mn-ea"/>
              <a:cs typeface="+mn-cs"/>
            </a:rPr>
            <a:t>り</a:t>
          </a:r>
          <a:r>
            <a:rPr kumimoji="1" lang="ja-JP" altLang="ja-JP" sz="700">
              <a:solidFill>
                <a:sysClr val="windowText" lastClr="000000"/>
              </a:solidFill>
              <a:effectLst/>
              <a:latin typeface="+mn-lt"/>
              <a:ea typeface="+mn-ea"/>
              <a:cs typeface="+mn-cs"/>
            </a:rPr>
            <a:t>崩しを行って以降、</a:t>
          </a:r>
          <a:r>
            <a:rPr lang="ja-JP" altLang="en-US" sz="700" b="0" i="0" u="none" strike="noStrike" baseline="0">
              <a:solidFill>
                <a:schemeClr val="dk1"/>
              </a:solidFill>
              <a:latin typeface="+mn-lt"/>
              <a:ea typeface="+mn-ea"/>
              <a:cs typeface="+mn-cs"/>
            </a:rPr>
            <a:t>収支改善により決算剰余金が確保できたことから、</a:t>
          </a:r>
          <a:r>
            <a:rPr kumimoji="1" lang="ja-JP" altLang="ja-JP" sz="700">
              <a:solidFill>
                <a:sysClr val="windowText" lastClr="000000"/>
              </a:solidFill>
              <a:effectLst/>
              <a:latin typeface="+mn-lt"/>
              <a:ea typeface="+mn-ea"/>
              <a:cs typeface="+mn-cs"/>
            </a:rPr>
            <a:t>取</a:t>
          </a:r>
          <a:r>
            <a:rPr kumimoji="1" lang="ja-JP" altLang="en-US" sz="700">
              <a:solidFill>
                <a:sysClr val="windowText" lastClr="000000"/>
              </a:solidFill>
              <a:effectLst/>
              <a:latin typeface="+mn-lt"/>
              <a:ea typeface="+mn-ea"/>
              <a:cs typeface="+mn-cs"/>
            </a:rPr>
            <a:t>り</a:t>
          </a:r>
          <a:r>
            <a:rPr kumimoji="1" lang="ja-JP" altLang="ja-JP" sz="700">
              <a:solidFill>
                <a:sysClr val="windowText" lastClr="000000"/>
              </a:solidFill>
              <a:effectLst/>
              <a:latin typeface="+mn-lt"/>
              <a:ea typeface="+mn-ea"/>
              <a:cs typeface="+mn-cs"/>
            </a:rPr>
            <a:t>崩しを回避し</a:t>
          </a:r>
          <a:r>
            <a:rPr kumimoji="1" lang="ja-JP" altLang="en-US" sz="700">
              <a:solidFill>
                <a:sysClr val="windowText" lastClr="000000"/>
              </a:solidFill>
              <a:effectLst/>
              <a:latin typeface="+mn-lt"/>
              <a:ea typeface="+mn-ea"/>
              <a:cs typeface="+mn-cs"/>
            </a:rPr>
            <a:t>ている。</a:t>
          </a:r>
          <a:r>
            <a:rPr kumimoji="1" lang="ja-JP" altLang="ja-JP" sz="700">
              <a:solidFill>
                <a:sysClr val="windowText" lastClr="000000"/>
              </a:solidFill>
              <a:effectLst/>
              <a:latin typeface="+mn-lt"/>
              <a:ea typeface="+mn-ea"/>
              <a:cs typeface="+mn-cs"/>
            </a:rPr>
            <a:t>令和</a:t>
          </a:r>
          <a:r>
            <a:rPr kumimoji="1" lang="en-US" altLang="ja-JP" sz="700">
              <a:solidFill>
                <a:sysClr val="windowText" lastClr="000000"/>
              </a:solidFill>
              <a:effectLst/>
              <a:latin typeface="+mn-lt"/>
              <a:ea typeface="+mn-ea"/>
              <a:cs typeface="+mn-cs"/>
            </a:rPr>
            <a:t>5</a:t>
          </a:r>
          <a:r>
            <a:rPr kumimoji="1" lang="ja-JP" altLang="ja-JP" sz="700">
              <a:solidFill>
                <a:sysClr val="windowText" lastClr="000000"/>
              </a:solidFill>
              <a:effectLst/>
              <a:latin typeface="+mn-lt"/>
              <a:ea typeface="+mn-ea"/>
              <a:cs typeface="+mn-cs"/>
            </a:rPr>
            <a:t>年度については、前年度</a:t>
          </a:r>
          <a:r>
            <a:rPr kumimoji="1" lang="ja-JP" altLang="en-US" sz="700">
              <a:solidFill>
                <a:sysClr val="windowText" lastClr="000000"/>
              </a:solidFill>
              <a:effectLst/>
              <a:latin typeface="+mn-lt"/>
              <a:ea typeface="+mn-ea"/>
              <a:cs typeface="+mn-cs"/>
            </a:rPr>
            <a:t>に行えた</a:t>
          </a:r>
          <a:r>
            <a:rPr kumimoji="1" lang="ja-JP" altLang="ja-JP" sz="700">
              <a:solidFill>
                <a:sysClr val="windowText" lastClr="000000"/>
              </a:solidFill>
              <a:effectLst/>
              <a:latin typeface="+mn-lt"/>
              <a:ea typeface="+mn-ea"/>
              <a:cs typeface="+mn-cs"/>
            </a:rPr>
            <a:t>決算剰余金</a:t>
          </a:r>
          <a:r>
            <a:rPr kumimoji="1" lang="ja-JP" altLang="en-US" sz="700">
              <a:solidFill>
                <a:sysClr val="windowText" lastClr="000000"/>
              </a:solidFill>
              <a:effectLst/>
              <a:latin typeface="+mn-lt"/>
              <a:ea typeface="+mn-ea"/>
              <a:cs typeface="+mn-cs"/>
            </a:rPr>
            <a:t>の</a:t>
          </a:r>
          <a:r>
            <a:rPr kumimoji="1" lang="ja-JP" altLang="ja-JP" sz="700">
              <a:solidFill>
                <a:sysClr val="windowText" lastClr="000000"/>
              </a:solidFill>
              <a:effectLst/>
              <a:latin typeface="+mn-lt"/>
              <a:ea typeface="+mn-ea"/>
              <a:cs typeface="+mn-cs"/>
            </a:rPr>
            <a:t>積立て</a:t>
          </a:r>
          <a:r>
            <a:rPr kumimoji="1" lang="ja-JP" altLang="en-US" sz="700">
              <a:solidFill>
                <a:sysClr val="windowText" lastClr="000000"/>
              </a:solidFill>
              <a:effectLst/>
              <a:latin typeface="+mn-lt"/>
              <a:ea typeface="+mn-ea"/>
              <a:cs typeface="+mn-cs"/>
            </a:rPr>
            <a:t>を実施していないことから、基金残高は横ばいを維持し、</a:t>
          </a:r>
          <a:r>
            <a:rPr lang="ja-JP" altLang="en-US" sz="700" b="0" i="0" u="none" strike="noStrike" baseline="0">
              <a:solidFill>
                <a:schemeClr val="dk1"/>
              </a:solidFill>
              <a:latin typeface="+mn-lt"/>
              <a:ea typeface="+mn-ea"/>
              <a:cs typeface="+mn-cs"/>
            </a:rPr>
            <a:t>コロナ禍からの経済活動回復に伴う標準税収入額等の増により、分母の</a:t>
          </a:r>
          <a:r>
            <a:rPr kumimoji="1" lang="ja-JP" altLang="ja-JP" sz="700">
              <a:solidFill>
                <a:sysClr val="windowText" lastClr="000000"/>
              </a:solidFill>
              <a:latin typeface="+mn-lt"/>
              <a:ea typeface="+mn-ea"/>
              <a:cs typeface="+mn-cs"/>
            </a:rPr>
            <a:t>標準財政規模</a:t>
          </a:r>
          <a:r>
            <a:rPr kumimoji="1" lang="ja-JP" altLang="en-US" sz="700">
              <a:solidFill>
                <a:sysClr val="windowText" lastClr="000000"/>
              </a:solidFill>
              <a:latin typeface="+mn-lt"/>
              <a:ea typeface="+mn-ea"/>
              <a:cs typeface="+mn-cs"/>
            </a:rPr>
            <a:t>が増加したことで、</a:t>
          </a:r>
          <a:r>
            <a:rPr kumimoji="1" lang="ja-JP" altLang="ja-JP" sz="700">
              <a:solidFill>
                <a:sysClr val="windowText" lastClr="000000"/>
              </a:solidFill>
              <a:effectLst/>
              <a:latin typeface="+mn-lt"/>
              <a:ea typeface="+mn-ea"/>
              <a:cs typeface="+mn-cs"/>
            </a:rPr>
            <a:t>標準財政規模比は</a:t>
          </a:r>
          <a:r>
            <a:rPr kumimoji="1" lang="ja-JP" altLang="en-US" sz="700">
              <a:solidFill>
                <a:sysClr val="windowText" lastClr="000000"/>
              </a:solidFill>
              <a:effectLst/>
              <a:latin typeface="+mn-lt"/>
              <a:ea typeface="+mn-ea"/>
              <a:cs typeface="+mn-cs"/>
            </a:rPr>
            <a:t>減少に転じた</a:t>
          </a:r>
          <a:r>
            <a:rPr kumimoji="1" lang="ja-JP" altLang="ja-JP" sz="700">
              <a:solidFill>
                <a:sysClr val="windowText" lastClr="000000"/>
              </a:solidFill>
              <a:effectLst/>
              <a:latin typeface="+mn-lt"/>
              <a:ea typeface="+mn-ea"/>
              <a:cs typeface="+mn-cs"/>
            </a:rPr>
            <a:t>。</a:t>
          </a:r>
          <a:endParaRPr lang="ja-JP" altLang="ja-JP" sz="700">
            <a:solidFill>
              <a:sysClr val="windowText" lastClr="000000"/>
            </a:solidFill>
            <a:effectLst/>
          </a:endParaRPr>
        </a:p>
        <a:p>
          <a:pPr eaLnBrk="1" fontAlgn="auto" latinLnBrk="0" hangingPunct="1"/>
          <a:r>
            <a:rPr kumimoji="1" lang="ja-JP" altLang="ja-JP" sz="700">
              <a:solidFill>
                <a:sysClr val="windowText" lastClr="000000"/>
              </a:solidFill>
              <a:effectLst/>
              <a:latin typeface="+mn-lt"/>
              <a:ea typeface="+mn-ea"/>
              <a:cs typeface="+mn-cs"/>
            </a:rPr>
            <a:t>　実質収支額について、国の財源措置等を有効に活用し、効率的な予算執行の結果、実質収支は</a:t>
          </a:r>
          <a:r>
            <a:rPr kumimoji="1" lang="en-US" altLang="ja-JP" sz="700">
              <a:solidFill>
                <a:sysClr val="windowText" lastClr="000000"/>
              </a:solidFill>
              <a:effectLst/>
              <a:latin typeface="+mn-lt"/>
              <a:ea typeface="+mn-ea"/>
              <a:cs typeface="+mn-cs"/>
            </a:rPr>
            <a:t>12</a:t>
          </a:r>
          <a:r>
            <a:rPr kumimoji="1" lang="ja-JP" altLang="ja-JP" sz="700">
              <a:solidFill>
                <a:sysClr val="windowText" lastClr="000000"/>
              </a:solidFill>
              <a:effectLst/>
              <a:latin typeface="+mn-lt"/>
              <a:ea typeface="+mn-ea"/>
              <a:cs typeface="+mn-cs"/>
            </a:rPr>
            <a:t>億</a:t>
          </a:r>
          <a:r>
            <a:rPr kumimoji="1" lang="en-US" altLang="ja-JP" sz="700">
              <a:solidFill>
                <a:sysClr val="windowText" lastClr="000000"/>
              </a:solidFill>
              <a:effectLst/>
              <a:latin typeface="+mn-lt"/>
              <a:ea typeface="+mn-ea"/>
              <a:cs typeface="+mn-cs"/>
            </a:rPr>
            <a:t>7,700</a:t>
          </a:r>
          <a:r>
            <a:rPr kumimoji="1" lang="ja-JP" altLang="ja-JP" sz="700">
              <a:solidFill>
                <a:sysClr val="windowText" lastClr="000000"/>
              </a:solidFill>
              <a:effectLst/>
              <a:latin typeface="+mn-lt"/>
              <a:ea typeface="+mn-ea"/>
              <a:cs typeface="+mn-cs"/>
            </a:rPr>
            <a:t>万円確保している</a:t>
          </a:r>
          <a:r>
            <a:rPr kumimoji="1" lang="ja-JP" altLang="en-US" sz="700">
              <a:solidFill>
                <a:sysClr val="windowText" lastClr="000000"/>
              </a:solidFill>
              <a:effectLst/>
              <a:latin typeface="+mn-lt"/>
              <a:ea typeface="+mn-ea"/>
              <a:cs typeface="+mn-cs"/>
            </a:rPr>
            <a:t>が、前年度より</a:t>
          </a:r>
          <a:r>
            <a:rPr kumimoji="1" lang="en-US" altLang="ja-JP" sz="700">
              <a:solidFill>
                <a:sysClr val="windowText" lastClr="000000"/>
              </a:solidFill>
              <a:effectLst/>
              <a:latin typeface="+mn-lt"/>
              <a:ea typeface="+mn-ea"/>
              <a:cs typeface="+mn-cs"/>
            </a:rPr>
            <a:t>5</a:t>
          </a:r>
          <a:r>
            <a:rPr kumimoji="1" lang="ja-JP" altLang="en-US" sz="700">
              <a:solidFill>
                <a:sysClr val="windowText" lastClr="000000"/>
              </a:solidFill>
              <a:effectLst/>
              <a:latin typeface="+mn-lt"/>
              <a:ea typeface="+mn-ea"/>
              <a:cs typeface="+mn-cs"/>
            </a:rPr>
            <a:t>億</a:t>
          </a:r>
          <a:r>
            <a:rPr kumimoji="1" lang="en-US" altLang="ja-JP" sz="700">
              <a:solidFill>
                <a:sysClr val="windowText" lastClr="000000"/>
              </a:solidFill>
              <a:effectLst/>
              <a:latin typeface="+mn-lt"/>
              <a:ea typeface="+mn-ea"/>
              <a:cs typeface="+mn-cs"/>
            </a:rPr>
            <a:t>800</a:t>
          </a:r>
          <a:r>
            <a:rPr kumimoji="1" lang="ja-JP" altLang="en-US" sz="700">
              <a:solidFill>
                <a:sysClr val="windowText" lastClr="000000"/>
              </a:solidFill>
              <a:effectLst/>
              <a:latin typeface="+mn-lt"/>
              <a:ea typeface="+mn-ea"/>
              <a:cs typeface="+mn-cs"/>
            </a:rPr>
            <a:t>万円のマイナスとなっており、標準財政規模比は減少しており、基金への積み立てを行えていない状況下においては、厳しい財政事情となっている。</a:t>
          </a:r>
          <a:endParaRPr kumimoji="1" lang="en-US" altLang="ja-JP" sz="700">
            <a:solidFill>
              <a:sysClr val="windowText" lastClr="000000"/>
            </a:solidFill>
            <a:effectLst/>
            <a:latin typeface="+mn-lt"/>
            <a:ea typeface="+mn-ea"/>
            <a:cs typeface="+mn-cs"/>
          </a:endParaRPr>
        </a:p>
        <a:p>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実質単年度収支</a:t>
          </a:r>
          <a:r>
            <a:rPr kumimoji="1" lang="ja-JP" altLang="en-US" sz="700">
              <a:solidFill>
                <a:sysClr val="windowText" lastClr="000000"/>
              </a:solidFill>
              <a:effectLst/>
              <a:latin typeface="+mn-lt"/>
              <a:ea typeface="+mn-ea"/>
              <a:cs typeface="+mn-cs"/>
            </a:rPr>
            <a:t>は、マイナス幅が縮小しているように見えるが、令和</a:t>
          </a:r>
          <a:r>
            <a:rPr kumimoji="1" lang="en-US" altLang="ja-JP" sz="700">
              <a:solidFill>
                <a:sysClr val="windowText" lastClr="000000"/>
              </a:solidFill>
              <a:effectLst/>
              <a:latin typeface="+mn-lt"/>
              <a:ea typeface="+mn-ea"/>
              <a:cs typeface="+mn-cs"/>
            </a:rPr>
            <a:t>4</a:t>
          </a:r>
          <a:r>
            <a:rPr kumimoji="1" lang="ja-JP" altLang="en-US" sz="700">
              <a:solidFill>
                <a:sysClr val="windowText" lastClr="000000"/>
              </a:solidFill>
              <a:effectLst/>
              <a:latin typeface="+mn-lt"/>
              <a:ea typeface="+mn-ea"/>
              <a:cs typeface="+mn-cs"/>
            </a:rPr>
            <a:t>年度は基金の積み増しを行ったのに対し、令和</a:t>
          </a:r>
          <a:r>
            <a:rPr kumimoji="1" lang="en-US" altLang="ja-JP" sz="700">
              <a:solidFill>
                <a:sysClr val="windowText" lastClr="000000"/>
              </a:solidFill>
              <a:effectLst/>
              <a:latin typeface="+mn-lt"/>
              <a:ea typeface="+mn-ea"/>
              <a:cs typeface="+mn-cs"/>
            </a:rPr>
            <a:t>5</a:t>
          </a:r>
          <a:r>
            <a:rPr kumimoji="1" lang="ja-JP" altLang="en-US" sz="700">
              <a:solidFill>
                <a:sysClr val="windowText" lastClr="000000"/>
              </a:solidFill>
              <a:effectLst/>
              <a:latin typeface="+mn-lt"/>
              <a:ea typeface="+mn-ea"/>
              <a:cs typeface="+mn-cs"/>
            </a:rPr>
            <a:t>年度は基金残高が減少しており、</a:t>
          </a:r>
          <a:r>
            <a:rPr lang="ja-JP" altLang="en-US" sz="700" b="0" i="0" u="none" strike="noStrike" baseline="0">
              <a:solidFill>
                <a:sysClr val="windowText" lastClr="000000"/>
              </a:solidFill>
              <a:latin typeface="+mn-lt"/>
              <a:ea typeface="+mn-ea"/>
              <a:cs typeface="+mn-cs"/>
            </a:rPr>
            <a:t>収支状況は厳しくなっている。</a:t>
          </a:r>
          <a:endParaRPr lang="ja-JP" altLang="ja-JP" sz="700">
            <a:solidFill>
              <a:sysClr val="windowText" lastClr="000000"/>
            </a:solidFill>
            <a:effectLst/>
          </a:endParaRPr>
        </a:p>
        <a:p>
          <a:pPr eaLnBrk="1" fontAlgn="auto" latinLnBrk="0" hangingPunct="1"/>
          <a:r>
            <a:rPr lang="ja-JP" altLang="ja-JP" sz="700">
              <a:solidFill>
                <a:sysClr val="windowText" lastClr="000000"/>
              </a:solidFill>
              <a:effectLst/>
              <a:latin typeface="+mn-lt"/>
              <a:ea typeface="+mn-ea"/>
              <a:cs typeface="+mn-cs"/>
            </a:rPr>
            <a:t>　今後も、市税を中心とした自主財源の確保、</a:t>
          </a:r>
          <a:r>
            <a:rPr lang="ja-JP" altLang="en-US" sz="700">
              <a:solidFill>
                <a:sysClr val="windowText" lastClr="000000"/>
              </a:solidFill>
              <a:effectLst/>
              <a:latin typeface="+mn-lt"/>
              <a:ea typeface="+mn-ea"/>
              <a:cs typeface="+mn-cs"/>
            </a:rPr>
            <a:t>事務事業の不断の</a:t>
          </a:r>
          <a:r>
            <a:rPr lang="ja-JP" altLang="ja-JP" sz="700">
              <a:solidFill>
                <a:sysClr val="windowText" lastClr="000000"/>
              </a:solidFill>
              <a:effectLst/>
              <a:latin typeface="+mn-lt"/>
              <a:ea typeface="+mn-ea"/>
              <a:cs typeface="+mn-cs"/>
            </a:rPr>
            <a:t>見直しによる歳出削減を徹底し、健全な財政運営、持続可能な財政構造を構築していく。</a:t>
          </a:r>
          <a:endParaRPr lang="ja-JP" altLang="ja-JP" sz="7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いずれの年度においても、</a:t>
          </a:r>
          <a:r>
            <a:rPr kumimoji="1" lang="ja-JP" altLang="ja-JP" sz="1050">
              <a:solidFill>
                <a:schemeClr val="dk1"/>
              </a:solidFill>
              <a:effectLst/>
              <a:latin typeface="+mn-lt"/>
              <a:ea typeface="+mn-ea"/>
              <a:cs typeface="+mn-cs"/>
            </a:rPr>
            <a:t>すべての会計において黒字決算となったため、連結実質赤字比率は算出されていない。</a:t>
          </a:r>
          <a:endParaRPr lang="ja-JP" altLang="ja-JP" sz="1050">
            <a:effectLst/>
          </a:endParaRPr>
        </a:p>
        <a:p>
          <a:r>
            <a:rPr kumimoji="1" lang="ja-JP" altLang="ja-JP" sz="1050">
              <a:solidFill>
                <a:schemeClr val="dk1"/>
              </a:solidFill>
              <a:effectLst/>
              <a:latin typeface="+mn-lt"/>
              <a:ea typeface="+mn-ea"/>
              <a:cs typeface="+mn-cs"/>
            </a:rPr>
            <a:t>　一般会計</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a:t>
          </a:r>
          <a:r>
            <a:rPr kumimoji="1" lang="ja-JP" altLang="ja-JP" sz="1050">
              <a:solidFill>
                <a:schemeClr val="dk1"/>
              </a:solidFill>
              <a:latin typeface="+mn-lt"/>
              <a:ea typeface="+mn-ea"/>
              <a:cs typeface="+mn-cs"/>
            </a:rPr>
            <a:t>令和</a:t>
          </a:r>
          <a:r>
            <a:rPr kumimoji="1" lang="en-US" altLang="ja-JP" sz="1050">
              <a:solidFill>
                <a:schemeClr val="dk1"/>
              </a:solidFill>
              <a:latin typeface="+mn-lt"/>
              <a:ea typeface="+mn-ea"/>
              <a:cs typeface="+mn-cs"/>
            </a:rPr>
            <a:t>3</a:t>
          </a:r>
          <a:r>
            <a:rPr kumimoji="1" lang="ja-JP" altLang="en-US" sz="1050">
              <a:solidFill>
                <a:schemeClr val="dk1"/>
              </a:solidFill>
              <a:latin typeface="+mn-lt"/>
              <a:ea typeface="+mn-ea"/>
              <a:cs typeface="+mn-cs"/>
            </a:rPr>
            <a:t>年度は、</a:t>
          </a:r>
          <a:r>
            <a:rPr lang="ja-JP" altLang="en-US" sz="1050"/>
            <a:t>国の地方財政対策による実質的な普通交付税の大幅増、各種交付金の上振れなどに より、収支が大幅に改善し、これを背景に、令和</a:t>
          </a:r>
          <a:r>
            <a:rPr lang="en-US" altLang="ja-JP" sz="1050"/>
            <a:t>4</a:t>
          </a:r>
          <a:r>
            <a:rPr lang="ja-JP" altLang="en-US" sz="1050"/>
            <a:t>年度には、財政調整基金などの基金へ</a:t>
          </a:r>
          <a:r>
            <a:rPr lang="en-US" altLang="ja-JP" sz="1050"/>
            <a:t>8</a:t>
          </a:r>
          <a:r>
            <a:rPr lang="ja-JP" altLang="en-US" sz="1050"/>
            <a:t>億</a:t>
          </a:r>
          <a:r>
            <a:rPr lang="en-US" altLang="ja-JP" sz="1050"/>
            <a:t>2,500</a:t>
          </a:r>
          <a:r>
            <a:rPr lang="ja-JP" altLang="en-US" sz="1050"/>
            <a:t>万円の積み増しを行ったため、単年度収支が大きくマイナスとなった。 近年、</a:t>
          </a:r>
          <a:r>
            <a:rPr kumimoji="1" lang="ja-JP" altLang="ja-JP" sz="1050">
              <a:solidFill>
                <a:schemeClr val="dk1"/>
              </a:solidFill>
              <a:latin typeface="+mn-lt"/>
              <a:ea typeface="+mn-ea"/>
              <a:cs typeface="+mn-cs"/>
            </a:rPr>
            <a:t>標準財政規模の増に伴い、比率の減少傾向</a:t>
          </a:r>
          <a:r>
            <a:rPr kumimoji="1" lang="ja-JP" altLang="en-US" sz="1050">
              <a:solidFill>
                <a:schemeClr val="dk1"/>
              </a:solidFill>
              <a:latin typeface="+mn-lt"/>
              <a:ea typeface="+mn-ea"/>
              <a:cs typeface="+mn-cs"/>
            </a:rPr>
            <a:t>にあり、令和</a:t>
          </a:r>
          <a:r>
            <a:rPr kumimoji="1" lang="en-US" altLang="ja-JP" sz="1050">
              <a:solidFill>
                <a:schemeClr val="dk1"/>
              </a:solidFill>
              <a:latin typeface="+mn-lt"/>
              <a:ea typeface="+mn-ea"/>
              <a:cs typeface="+mn-cs"/>
            </a:rPr>
            <a:t>5</a:t>
          </a:r>
          <a:r>
            <a:rPr kumimoji="1" lang="ja-JP" altLang="en-US" sz="1050">
              <a:solidFill>
                <a:schemeClr val="dk1"/>
              </a:solidFill>
              <a:latin typeface="+mn-lt"/>
              <a:ea typeface="+mn-ea"/>
              <a:cs typeface="+mn-cs"/>
            </a:rPr>
            <a:t>年度は</a:t>
          </a:r>
          <a:r>
            <a:rPr lang="ja-JP" altLang="en-US" sz="1050"/>
            <a:t>基金の積み立てを行っていないにもかかわらず、実質単年度収支が</a:t>
          </a:r>
          <a:r>
            <a:rPr lang="en-US" altLang="ja-JP" sz="1050"/>
            <a:t>5</a:t>
          </a:r>
          <a:r>
            <a:rPr lang="ja-JP" altLang="en-US" sz="1050"/>
            <a:t>億</a:t>
          </a:r>
          <a:r>
            <a:rPr lang="en-US" altLang="ja-JP" sz="1050"/>
            <a:t>800</a:t>
          </a:r>
          <a:r>
            <a:rPr lang="ja-JP" altLang="en-US" sz="1050"/>
            <a:t>万円のマイナスとなっており、</a:t>
          </a:r>
          <a:r>
            <a:rPr lang="ja-JP" altLang="en-US" sz="1050" b="0" i="0" u="none" strike="noStrike" baseline="0">
              <a:solidFill>
                <a:schemeClr val="dk1"/>
              </a:solidFill>
              <a:latin typeface="+mn-lt"/>
              <a:ea typeface="+mn-ea"/>
              <a:cs typeface="+mn-cs"/>
            </a:rPr>
            <a:t>給与改定による人件費の増や、経常的な扶助費の増、物価高騰などによる物件費の増など、経常経費の歳出圧力が高まってきている。</a:t>
          </a:r>
          <a:endParaRPr lang="ja-JP" altLang="ja-JP" sz="1050">
            <a:effectLst/>
          </a:endParaRPr>
        </a:p>
        <a:p>
          <a:r>
            <a:rPr kumimoji="1" lang="ja-JP" altLang="ja-JP" sz="1050">
              <a:solidFill>
                <a:schemeClr val="dk1"/>
              </a:solidFill>
              <a:effectLst/>
              <a:latin typeface="+mn-lt"/>
              <a:ea typeface="+mn-ea"/>
              <a:cs typeface="+mn-cs"/>
            </a:rPr>
            <a:t>　その他、特別会計・公営企業会計についても、前年度から大きな増減はなく、標準財政規模に対する比率は、</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％未満で推移している。今後も、独立採算の原則に基づき、保険税・料、使用料等の受益者負担の見直しを定期的に行い、国民健康保険税等の収入未済額の縮減に取組み、基準外繰出しの抑制に努めていく。</a:t>
          </a:r>
          <a:endParaRPr lang="ja-JP" altLang="ja-JP" sz="1050">
            <a:effectLst/>
          </a:endParaRPr>
        </a:p>
        <a:p>
          <a:r>
            <a:rPr kumimoji="1" lang="ja-JP" altLang="ja-JP" sz="1050">
              <a:solidFill>
                <a:schemeClr val="dk1"/>
              </a:solidFill>
              <a:effectLst/>
              <a:latin typeface="+mn-lt"/>
              <a:ea typeface="+mn-ea"/>
              <a:cs typeface="+mn-cs"/>
            </a:rPr>
            <a:t>　今後、</a:t>
          </a:r>
          <a:r>
            <a:rPr kumimoji="1" lang="ja-JP" altLang="en-US" sz="1050">
              <a:solidFill>
                <a:schemeClr val="dk1"/>
              </a:solidFill>
              <a:effectLst/>
              <a:latin typeface="+mn-lt"/>
              <a:ea typeface="+mn-ea"/>
              <a:cs typeface="+mn-cs"/>
            </a:rPr>
            <a:t>北竜台学園</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新長戸コミュニティセンター</a:t>
          </a:r>
          <a:r>
            <a:rPr kumimoji="1" lang="ja-JP" altLang="ja-JP" sz="1050">
              <a:solidFill>
                <a:schemeClr val="dk1"/>
              </a:solidFill>
              <a:effectLst/>
              <a:latin typeface="+mn-lt"/>
              <a:ea typeface="+mn-ea"/>
              <a:cs typeface="+mn-cs"/>
            </a:rPr>
            <a:t>といった大型</a:t>
          </a:r>
          <a:r>
            <a:rPr kumimoji="1" lang="ja-JP" altLang="en-US" sz="1050">
              <a:solidFill>
                <a:schemeClr val="dk1"/>
              </a:solidFill>
              <a:effectLst/>
              <a:latin typeface="+mn-lt"/>
              <a:ea typeface="+mn-ea"/>
              <a:cs typeface="+mn-cs"/>
            </a:rPr>
            <a:t>建設</a:t>
          </a:r>
          <a:r>
            <a:rPr kumimoji="1" lang="ja-JP" altLang="ja-JP" sz="1050">
              <a:solidFill>
                <a:schemeClr val="dk1"/>
              </a:solidFill>
              <a:effectLst/>
              <a:latin typeface="+mn-lt"/>
              <a:ea typeface="+mn-ea"/>
              <a:cs typeface="+mn-cs"/>
            </a:rPr>
            <a:t>事業が控えていることを鑑み、本市の最上位計画「龍ケ崎みらい創造ビジョン</a:t>
          </a:r>
          <a:r>
            <a:rPr kumimoji="1" lang="en-US" altLang="ja-JP" sz="1050">
              <a:solidFill>
                <a:schemeClr val="dk1"/>
              </a:solidFill>
              <a:effectLst/>
              <a:latin typeface="+mn-lt"/>
              <a:ea typeface="+mn-ea"/>
              <a:cs typeface="+mn-cs"/>
            </a:rPr>
            <a:t>for2030</a:t>
          </a:r>
          <a:r>
            <a:rPr kumimoji="1" lang="ja-JP" altLang="ja-JP" sz="1050">
              <a:solidFill>
                <a:schemeClr val="dk1"/>
              </a:solidFill>
              <a:effectLst/>
              <a:latin typeface="+mn-lt"/>
              <a:ea typeface="+mn-ea"/>
              <a:cs typeface="+mn-cs"/>
            </a:rPr>
            <a:t>」に基づき、投資的経費等については、将来世代への過度な負担とならないよう回避するなど、世代間負担の公平性を十分見極めながら推進し、市税等の徴収強化や基金の適正管理、適正な市債発行といった歳入確保に努め、健全な財政運営を図る。</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元利償還金については、</a:t>
          </a:r>
          <a:r>
            <a:rPr lang="ja-JP" altLang="ja-JP" sz="1100" b="0" i="0" baseline="0">
              <a:solidFill>
                <a:schemeClr val="dk1"/>
              </a:solidFill>
              <a:effectLst/>
              <a:latin typeface="+mn-lt"/>
              <a:ea typeface="+mn-ea"/>
              <a:cs typeface="+mn-cs"/>
            </a:rPr>
            <a:t>既往債の償還が着実に進んでいることから、減少傾向が続いている。</a:t>
          </a:r>
          <a:r>
            <a:rPr lang="ja-JP" altLang="en-US" sz="1100" b="0" i="0" baseline="0">
              <a:solidFill>
                <a:schemeClr val="dk1"/>
              </a:solidFill>
              <a:effectLst/>
              <a:latin typeface="+mn-lt"/>
              <a:ea typeface="+mn-ea"/>
              <a:cs typeface="+mn-cs"/>
            </a:rPr>
            <a:t>一方で、算入公債費も同様に減少傾向であることに加え、都市計画事業関連の地方債償還額の減による充当可能額の減により、</a:t>
          </a:r>
          <a:r>
            <a:rPr kumimoji="1" lang="ja-JP" altLang="ja-JP" sz="1100">
              <a:solidFill>
                <a:schemeClr val="dk1"/>
              </a:solidFill>
              <a:latin typeface="+mn-lt"/>
              <a:ea typeface="+mn-ea"/>
              <a:cs typeface="+mn-cs"/>
            </a:rPr>
            <a:t>実質公債費比率の分子</a:t>
          </a:r>
          <a:r>
            <a:rPr kumimoji="1" lang="ja-JP" altLang="en-US" sz="1100">
              <a:solidFill>
                <a:schemeClr val="dk1"/>
              </a:solidFill>
              <a:latin typeface="+mn-lt"/>
              <a:ea typeface="+mn-ea"/>
              <a:cs typeface="+mn-cs"/>
            </a:rPr>
            <a:t>は増加に転じた。</a:t>
          </a:r>
          <a:endParaRPr lang="ja-JP" altLang="ja-JP" sz="11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a:t>
          </a:r>
          <a:r>
            <a:rPr kumimoji="1" lang="ja-JP" altLang="ja-JP" sz="1100">
              <a:solidFill>
                <a:schemeClr val="dk1"/>
              </a:solidFill>
              <a:latin typeface="+mn-lt"/>
              <a:ea typeface="+mn-ea"/>
              <a:cs typeface="+mn-cs"/>
            </a:rPr>
            <a:t>北竜台学園や新長戸コミュニティセンター</a:t>
          </a:r>
          <a:r>
            <a:rPr lang="ja-JP" altLang="ja-JP" sz="1100">
              <a:solidFill>
                <a:schemeClr val="dk1"/>
              </a:solidFill>
              <a:effectLst/>
              <a:latin typeface="+mn-lt"/>
              <a:ea typeface="+mn-ea"/>
              <a:cs typeface="+mn-cs"/>
            </a:rPr>
            <a:t>等の地方債を活用した整備事業の本格化、さらには公共施設の老朽化に伴う改修により、市債残高・元利償還金の増加が見込まれる。そのため、公共施設の再編成により、施設の統合等を進めるほか、地方債充当事業の厳選や平準化、低利資金の有効活用等により、公債費負担、将来負担の低減に努め、持続可能な財政運営を図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満期一括償還地方債の借入を行っていないため該当なし。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900">
              <a:solidFill>
                <a:schemeClr val="dk1"/>
              </a:solidFill>
              <a:latin typeface="+mn-lt"/>
              <a:ea typeface="+mn-ea"/>
              <a:cs typeface="+mn-cs"/>
            </a:rPr>
            <a:t>将来負担額は</a:t>
          </a:r>
          <a:r>
            <a:rPr kumimoji="1" lang="ja-JP" altLang="en-US" sz="900">
              <a:solidFill>
                <a:schemeClr val="dk1"/>
              </a:solidFill>
              <a:latin typeface="+mn-lt"/>
              <a:ea typeface="+mn-ea"/>
              <a:cs typeface="+mn-cs"/>
            </a:rPr>
            <a:t>令和</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年度も</a:t>
          </a:r>
          <a:r>
            <a:rPr kumimoji="1" lang="ja-JP" altLang="ja-JP" sz="900">
              <a:solidFill>
                <a:schemeClr val="dk1"/>
              </a:solidFill>
              <a:latin typeface="+mn-lt"/>
              <a:ea typeface="+mn-ea"/>
              <a:cs typeface="+mn-cs"/>
            </a:rPr>
            <a:t>減少基調が続いて</a:t>
          </a:r>
          <a:r>
            <a:rPr kumimoji="1" lang="ja-JP" altLang="en-US" sz="900">
              <a:solidFill>
                <a:schemeClr val="dk1"/>
              </a:solidFill>
              <a:latin typeface="+mn-lt"/>
              <a:ea typeface="+mn-ea"/>
              <a:cs typeface="+mn-cs"/>
            </a:rPr>
            <a:t>いる。主な要因としては、</a:t>
          </a:r>
          <a:r>
            <a:rPr kumimoji="1" lang="ja-JP" altLang="ja-JP" sz="900">
              <a:solidFill>
                <a:schemeClr val="dk1"/>
              </a:solidFill>
              <a:effectLst/>
              <a:latin typeface="+mn-lt"/>
              <a:ea typeface="+mn-ea"/>
              <a:cs typeface="+mn-cs"/>
            </a:rPr>
            <a:t>公営企業債等繰入見込額について、龍ケ崎市公共下水道事業会計の償還進捗により企業債残高が減少したことに伴い、一般会計からの繰入見込額が減</a:t>
          </a:r>
          <a:r>
            <a:rPr kumimoji="1" lang="ja-JP" altLang="en-US" sz="900">
              <a:solidFill>
                <a:schemeClr val="dk1"/>
              </a:solidFill>
              <a:effectLst/>
              <a:latin typeface="+mn-lt"/>
              <a:ea typeface="+mn-ea"/>
              <a:cs typeface="+mn-cs"/>
            </a:rPr>
            <a:t>となったことが挙げられる。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充当可能財源については、</a:t>
          </a:r>
          <a:r>
            <a:rPr lang="ja-JP" altLang="ja-JP" sz="900" b="0" i="0" baseline="0">
              <a:solidFill>
                <a:schemeClr val="dk1"/>
              </a:solidFill>
              <a:effectLst/>
              <a:latin typeface="+mn-lt"/>
              <a:ea typeface="+mn-ea"/>
              <a:cs typeface="+mn-cs"/>
            </a:rPr>
            <a:t>基準財政需要額</a:t>
          </a:r>
          <a:r>
            <a:rPr lang="ja-JP" altLang="en-US" sz="900" b="0" i="0" baseline="0">
              <a:solidFill>
                <a:schemeClr val="dk1"/>
              </a:solidFill>
              <a:effectLst/>
              <a:latin typeface="+mn-lt"/>
              <a:ea typeface="+mn-ea"/>
              <a:cs typeface="+mn-cs"/>
            </a:rPr>
            <a:t>算入</a:t>
          </a:r>
          <a:r>
            <a:rPr lang="ja-JP" altLang="ja-JP" sz="900" b="0" i="0" baseline="0">
              <a:solidFill>
                <a:schemeClr val="dk1"/>
              </a:solidFill>
              <a:effectLst/>
              <a:latin typeface="+mn-lt"/>
              <a:ea typeface="+mn-ea"/>
              <a:cs typeface="+mn-cs"/>
            </a:rPr>
            <a:t>見込額にかかる下水道費算入見込額、公債費算入見込額の減</a:t>
          </a:r>
          <a:r>
            <a:rPr lang="ja-JP" altLang="en-US" sz="900" b="0" i="0" baseline="0">
              <a:solidFill>
                <a:schemeClr val="dk1"/>
              </a:solidFill>
              <a:effectLst/>
              <a:latin typeface="+mn-lt"/>
              <a:ea typeface="+mn-ea"/>
              <a:cs typeface="+mn-cs"/>
            </a:rPr>
            <a:t>に加え、</a:t>
          </a:r>
          <a:r>
            <a:rPr kumimoji="1" lang="ja-JP" altLang="ja-JP" sz="900">
              <a:solidFill>
                <a:schemeClr val="dk1"/>
              </a:solidFill>
              <a:latin typeface="+mn-lt"/>
              <a:ea typeface="+mn-ea"/>
              <a:cs typeface="+mn-cs"/>
            </a:rPr>
            <a:t>実質的な国保税不足や介護給付費等不足分に対する国民健康保険支払準備基金</a:t>
          </a:r>
          <a:r>
            <a:rPr kumimoji="1" lang="ja-JP" altLang="en-US" sz="900">
              <a:solidFill>
                <a:schemeClr val="dk1"/>
              </a:solidFill>
              <a:latin typeface="+mn-lt"/>
              <a:ea typeface="+mn-ea"/>
              <a:cs typeface="+mn-cs"/>
            </a:rPr>
            <a:t>や介護保険支払準備基金</a:t>
          </a:r>
          <a:r>
            <a:rPr kumimoji="1" lang="ja-JP" altLang="ja-JP" sz="900">
              <a:solidFill>
                <a:schemeClr val="dk1"/>
              </a:solidFill>
              <a:latin typeface="+mn-lt"/>
              <a:ea typeface="+mn-ea"/>
              <a:cs typeface="+mn-cs"/>
            </a:rPr>
            <a:t>の取り崩しの増により</a:t>
          </a:r>
          <a:r>
            <a:rPr lang="ja-JP" altLang="ja-JP" sz="900" b="0" i="0" baseline="0">
              <a:solidFill>
                <a:schemeClr val="dk1"/>
              </a:solidFill>
              <a:effectLst/>
              <a:latin typeface="+mn-lt"/>
              <a:ea typeface="+mn-ea"/>
              <a:cs typeface="+mn-cs"/>
            </a:rPr>
            <a:t>充当可能基金</a:t>
          </a:r>
          <a:r>
            <a:rPr lang="ja-JP" altLang="en-US" sz="900" b="0" i="0" baseline="0">
              <a:solidFill>
                <a:schemeClr val="dk1"/>
              </a:solidFill>
              <a:effectLst/>
              <a:latin typeface="+mn-lt"/>
              <a:ea typeface="+mn-ea"/>
              <a:cs typeface="+mn-cs"/>
            </a:rPr>
            <a:t>も減少しており</a:t>
          </a:r>
          <a:r>
            <a:rPr lang="ja-JP" altLang="ja-JP" sz="900" b="0" i="0" baseline="0">
              <a:solidFill>
                <a:schemeClr val="dk1"/>
              </a:solidFill>
              <a:effectLst/>
              <a:latin typeface="+mn-lt"/>
              <a:ea typeface="+mn-ea"/>
              <a:cs typeface="+mn-cs"/>
            </a:rPr>
            <a:t>、充当可能財源等は減少した。</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依然として、将来負担額を充当可能財源が超過しているため</a:t>
          </a:r>
          <a:r>
            <a:rPr lang="ja-JP" altLang="ja-JP" sz="900" b="0" i="0" baseline="0">
              <a:solidFill>
                <a:schemeClr val="dk1"/>
              </a:solidFill>
              <a:effectLst/>
              <a:latin typeface="+mn-lt"/>
              <a:ea typeface="+mn-ea"/>
              <a:cs typeface="+mn-cs"/>
            </a:rPr>
            <a:t>、前年同様、将来負担比率は算出</a:t>
          </a:r>
          <a:r>
            <a:rPr lang="ja-JP" altLang="en-US" sz="900" b="0" i="0" baseline="0">
              <a:solidFill>
                <a:schemeClr val="dk1"/>
              </a:solidFill>
              <a:effectLst/>
              <a:latin typeface="+mn-lt"/>
              <a:ea typeface="+mn-ea"/>
              <a:cs typeface="+mn-cs"/>
            </a:rPr>
            <a:t>されていないが、</a:t>
          </a:r>
          <a:r>
            <a:rPr kumimoji="1" lang="ja-JP" altLang="ja-JP" sz="900">
              <a:solidFill>
                <a:schemeClr val="dk1"/>
              </a:solidFill>
              <a:latin typeface="+mn-lt"/>
              <a:ea typeface="+mn-ea"/>
              <a:cs typeface="+mn-cs"/>
            </a:rPr>
            <a:t>充当可能財源超過額は、前年度より</a:t>
          </a:r>
          <a:r>
            <a:rPr kumimoji="1" lang="en-US" altLang="ja-JP" sz="900">
              <a:solidFill>
                <a:schemeClr val="dk1"/>
              </a:solidFill>
              <a:latin typeface="+mn-lt"/>
              <a:ea typeface="+mn-ea"/>
              <a:cs typeface="+mn-cs"/>
            </a:rPr>
            <a:t>13</a:t>
          </a:r>
          <a:r>
            <a:rPr kumimoji="1" lang="ja-JP" altLang="ja-JP" sz="900">
              <a:solidFill>
                <a:schemeClr val="dk1"/>
              </a:solidFill>
              <a:latin typeface="+mn-lt"/>
              <a:ea typeface="+mn-ea"/>
              <a:cs typeface="+mn-cs"/>
            </a:rPr>
            <a:t>億</a:t>
          </a:r>
          <a:r>
            <a:rPr kumimoji="1" lang="en-US" altLang="ja-JP" sz="900">
              <a:solidFill>
                <a:schemeClr val="dk1"/>
              </a:solidFill>
              <a:latin typeface="+mn-lt"/>
              <a:ea typeface="+mn-ea"/>
              <a:cs typeface="+mn-cs"/>
            </a:rPr>
            <a:t>2,000</a:t>
          </a:r>
          <a:r>
            <a:rPr kumimoji="1" lang="ja-JP" altLang="en-US" sz="900">
              <a:solidFill>
                <a:schemeClr val="dk1"/>
              </a:solidFill>
              <a:latin typeface="+mn-lt"/>
              <a:ea typeface="+mn-ea"/>
              <a:cs typeface="+mn-cs"/>
            </a:rPr>
            <a:t>万</a:t>
          </a:r>
          <a:r>
            <a:rPr kumimoji="1" lang="ja-JP" altLang="ja-JP" sz="900">
              <a:solidFill>
                <a:schemeClr val="dk1"/>
              </a:solidFill>
              <a:latin typeface="+mn-lt"/>
              <a:ea typeface="+mn-ea"/>
              <a:cs typeface="+mn-cs"/>
            </a:rPr>
            <a:t>円の減となった。</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今後、北竜台学園や新長戸コミュニティセンター建設</a:t>
          </a:r>
          <a:r>
            <a:rPr kumimoji="1" lang="ja-JP" altLang="en-US" sz="900">
              <a:solidFill>
                <a:schemeClr val="dk1"/>
              </a:solidFill>
              <a:latin typeface="+mn-lt"/>
              <a:ea typeface="+mn-ea"/>
              <a:cs typeface="+mn-cs"/>
            </a:rPr>
            <a:t>などの地方債・基金を活用した大型建設事業の本格化だけでなく、物価高騰や賃上げなどによる物件費の増など、経常経費の歳出圧力に対する財源措置の基金への依存も危惧され、</a:t>
          </a:r>
          <a:r>
            <a:rPr kumimoji="1" lang="ja-JP" altLang="ja-JP" sz="900">
              <a:solidFill>
                <a:schemeClr val="dk1"/>
              </a:solidFill>
              <a:latin typeface="+mn-lt"/>
              <a:ea typeface="+mn-ea"/>
              <a:cs typeface="+mn-cs"/>
            </a:rPr>
            <a:t>将来負担比率の再算出も懸念される。後年度負担の低減のため、事業実施時期の平準化、地方債の繰上償還を行い、地方債残高の抑制に努めるなど財政運営の健全化を図る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4</a:t>
          </a:r>
          <a:r>
            <a:rPr lang="ja-JP" altLang="en-US" sz="1000" b="0" i="0" baseline="0">
              <a:solidFill>
                <a:schemeClr val="dk1"/>
              </a:solidFill>
              <a:effectLst/>
              <a:latin typeface="+mn-lt"/>
              <a:ea typeface="+mn-ea"/>
              <a:cs typeface="+mn-cs"/>
            </a:rPr>
            <a:t>年度は、</a:t>
          </a:r>
          <a:r>
            <a:rPr lang="ja-JP" altLang="ja-JP" sz="1000" b="0" i="0" baseline="0">
              <a:solidFill>
                <a:schemeClr val="dk1"/>
              </a:solidFill>
              <a:effectLst/>
              <a:latin typeface="+mn-lt"/>
              <a:ea typeface="+mn-ea"/>
              <a:cs typeface="+mn-cs"/>
            </a:rPr>
            <a:t>エネルギーコストの上昇などに伴う物価の高止まりや、今後予定している公共施設の更新に備えて、</a:t>
          </a:r>
          <a:r>
            <a:rPr lang="ja-JP" altLang="en-US" sz="1000" b="0" i="0" baseline="0">
              <a:solidFill>
                <a:schemeClr val="dk1"/>
              </a:solidFill>
              <a:effectLst/>
              <a:latin typeface="+mn-lt"/>
              <a:ea typeface="+mn-ea"/>
              <a:cs typeface="+mn-cs"/>
            </a:rPr>
            <a:t>総額</a:t>
          </a:r>
          <a:r>
            <a:rPr lang="en-US" altLang="ja-JP" sz="1000" b="0" i="0" baseline="0">
              <a:solidFill>
                <a:schemeClr val="dk1"/>
              </a:solidFill>
              <a:effectLst/>
              <a:latin typeface="+mn-lt"/>
              <a:ea typeface="+mn-ea"/>
              <a:cs typeface="+mn-cs"/>
            </a:rPr>
            <a:t>8</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2,500</a:t>
          </a:r>
          <a:r>
            <a:rPr lang="ja-JP" altLang="ja-JP" sz="1000" b="0" i="0" baseline="0">
              <a:solidFill>
                <a:schemeClr val="dk1"/>
              </a:solidFill>
              <a:effectLst/>
              <a:latin typeface="+mn-lt"/>
              <a:ea typeface="+mn-ea"/>
              <a:cs typeface="+mn-cs"/>
            </a:rPr>
            <a:t>万円</a:t>
          </a:r>
          <a:r>
            <a:rPr lang="ja-JP" altLang="en-US" sz="1000" b="0" i="0" baseline="0">
              <a:solidFill>
                <a:schemeClr val="dk1"/>
              </a:solidFill>
              <a:effectLst/>
              <a:latin typeface="+mn-lt"/>
              <a:ea typeface="+mn-ea"/>
              <a:cs typeface="+mn-cs"/>
            </a:rPr>
            <a:t>の決算剰余金の積み立てを行ったが、令和</a:t>
          </a:r>
          <a:r>
            <a:rPr lang="en-US" altLang="ja-JP" sz="1000" b="0" i="0" baseline="0">
              <a:solidFill>
                <a:schemeClr val="dk1"/>
              </a:solidFill>
              <a:effectLst/>
              <a:latin typeface="+mn-lt"/>
              <a:ea typeface="+mn-ea"/>
              <a:cs typeface="+mn-cs"/>
            </a:rPr>
            <a:t>5</a:t>
          </a:r>
          <a:r>
            <a:rPr lang="ja-JP" altLang="en-US" sz="1000" b="0" i="0" baseline="0">
              <a:solidFill>
                <a:schemeClr val="dk1"/>
              </a:solidFill>
              <a:effectLst/>
              <a:latin typeface="+mn-lt"/>
              <a:ea typeface="+mn-ea"/>
              <a:cs typeface="+mn-cs"/>
            </a:rPr>
            <a:t>年度は、減債基金へ</a:t>
          </a:r>
          <a:r>
            <a:rPr kumimoji="1" lang="ja-JP" altLang="ja-JP" sz="1000">
              <a:solidFill>
                <a:schemeClr val="dk1"/>
              </a:solidFill>
              <a:effectLst/>
              <a:latin typeface="+mn-lt"/>
              <a:ea typeface="+mn-ea"/>
              <a:cs typeface="+mn-cs"/>
            </a:rPr>
            <a:t>普通交付税の追加交付分として臨時財政対策債償還基金費</a:t>
          </a:r>
          <a:r>
            <a:rPr kumimoji="1" lang="en-US" altLang="ja-JP" sz="1000">
              <a:solidFill>
                <a:schemeClr val="dk1"/>
              </a:solidFill>
              <a:effectLst/>
              <a:latin typeface="+mn-lt"/>
              <a:ea typeface="+mn-ea"/>
              <a:cs typeface="+mn-cs"/>
            </a:rPr>
            <a:t>8,600</a:t>
          </a:r>
          <a:r>
            <a:rPr kumimoji="1" lang="ja-JP" altLang="ja-JP" sz="1000">
              <a:solidFill>
                <a:schemeClr val="dk1"/>
              </a:solidFill>
              <a:effectLst/>
              <a:latin typeface="+mn-lt"/>
              <a:ea typeface="+mn-ea"/>
              <a:cs typeface="+mn-cs"/>
            </a:rPr>
            <a:t>万円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積み立て</a:t>
          </a:r>
          <a:r>
            <a:rPr kumimoji="1" lang="ja-JP" altLang="en-US" sz="1000">
              <a:solidFill>
                <a:schemeClr val="dk1"/>
              </a:solidFill>
              <a:effectLst/>
              <a:latin typeface="+mn-lt"/>
              <a:ea typeface="+mn-ea"/>
              <a:cs typeface="+mn-cs"/>
            </a:rPr>
            <a:t>のみとなっている。特定目的基金は、</a:t>
          </a:r>
          <a:r>
            <a:rPr lang="ja-JP" altLang="en-US" sz="1000" b="0" i="0" u="none" strike="noStrike" baseline="0">
              <a:solidFill>
                <a:schemeClr val="dk1"/>
              </a:solidFill>
              <a:latin typeface="+mn-lt"/>
              <a:ea typeface="+mn-ea"/>
              <a:cs typeface="+mn-cs"/>
            </a:rPr>
            <a:t>ふるさと龍ケ崎応援寄附金を原資とした、みらい育成基金など、総額</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6,200</a:t>
          </a:r>
          <a:r>
            <a:rPr lang="ja-JP" altLang="en-US" sz="1000" b="0" i="0" u="none" strike="noStrike" baseline="0">
              <a:solidFill>
                <a:schemeClr val="dk1"/>
              </a:solidFill>
              <a:latin typeface="+mn-lt"/>
              <a:ea typeface="+mn-ea"/>
              <a:cs typeface="+mn-cs"/>
            </a:rPr>
            <a:t>万円積み立てたが、新保健福祉施設建設事業へ公共施設維持整備基金を</a:t>
          </a:r>
          <a:r>
            <a:rPr lang="en-US" altLang="ja-JP" sz="1000" b="0" i="0" u="none" strike="noStrike" baseline="0">
              <a:solidFill>
                <a:schemeClr val="dk1"/>
              </a:solidFill>
              <a:latin typeface="+mn-lt"/>
              <a:ea typeface="+mn-ea"/>
              <a:cs typeface="+mn-cs"/>
            </a:rPr>
            <a:t>6,400</a:t>
          </a:r>
          <a:r>
            <a:rPr lang="ja-JP" altLang="en-US" sz="1000" b="0" i="0" u="none" strike="noStrike" baseline="0">
              <a:solidFill>
                <a:schemeClr val="dk1"/>
              </a:solidFill>
              <a:latin typeface="+mn-lt"/>
              <a:ea typeface="+mn-ea"/>
              <a:cs typeface="+mn-cs"/>
            </a:rPr>
            <a:t>万円活用するなど、総額</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5,200</a:t>
          </a:r>
          <a:r>
            <a:rPr lang="ja-JP" altLang="en-US" sz="1000" b="0" i="0" u="none" strike="noStrike" baseline="0">
              <a:solidFill>
                <a:schemeClr val="dk1"/>
              </a:solidFill>
              <a:latin typeface="+mn-lt"/>
              <a:ea typeface="+mn-ea"/>
              <a:cs typeface="+mn-cs"/>
            </a:rPr>
            <a:t>万円を取り崩したことから、年度末現在高は、前年度と比べて</a:t>
          </a:r>
          <a:r>
            <a:rPr lang="en-US" altLang="ja-JP" sz="1000" b="0" i="0" u="none" strike="noStrike" baseline="0">
              <a:solidFill>
                <a:schemeClr val="dk1"/>
              </a:solidFill>
              <a:latin typeface="+mn-lt"/>
              <a:ea typeface="+mn-ea"/>
              <a:cs typeface="+mn-cs"/>
            </a:rPr>
            <a:t>8,900</a:t>
          </a:r>
          <a:r>
            <a:rPr lang="ja-JP" altLang="en-US" sz="1000" b="0" i="0" u="none" strike="noStrike" baseline="0">
              <a:solidFill>
                <a:schemeClr val="dk1"/>
              </a:solidFill>
              <a:latin typeface="+mn-lt"/>
              <a:ea typeface="+mn-ea"/>
              <a:cs typeface="+mn-cs"/>
            </a:rPr>
            <a:t>万円減少した。</a:t>
          </a:r>
          <a:r>
            <a:rPr lang="ja-JP" altLang="ja-JP" sz="1000" b="0" i="0" baseline="0">
              <a:solidFill>
                <a:schemeClr val="dk1"/>
              </a:solidFill>
              <a:effectLst/>
              <a:latin typeface="+mn-lt"/>
              <a:ea typeface="+mn-ea"/>
              <a:cs typeface="+mn-cs"/>
            </a:rPr>
            <a:t>「龍ケ崎市財政運営の基本指針等に関する条例施行規則」に規定した、積立金残高比率</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％以上という目標値についても、</a:t>
          </a:r>
          <a:r>
            <a:rPr lang="ja-JP" altLang="en-US" sz="1000" b="0" i="0" u="none" strike="noStrike" baseline="0">
              <a:solidFill>
                <a:schemeClr val="dk1"/>
              </a:solidFill>
              <a:latin typeface="+mn-lt"/>
              <a:ea typeface="+mn-ea"/>
              <a:cs typeface="+mn-cs"/>
            </a:rPr>
            <a:t>残高が大きく増加した前年度に比べ、</a:t>
          </a:r>
          <a:r>
            <a:rPr lang="en-US" altLang="ja-JP" sz="1000" b="0" i="0" u="none" strike="noStrike" baseline="0">
              <a:solidFill>
                <a:schemeClr val="dk1"/>
              </a:solidFill>
              <a:latin typeface="+mn-lt"/>
              <a:ea typeface="+mn-ea"/>
              <a:cs typeface="+mn-cs"/>
            </a:rPr>
            <a:t>1.2</a:t>
          </a:r>
          <a:r>
            <a:rPr lang="ja-JP" altLang="en-US" sz="1000" b="0" i="0" u="none" strike="noStrike" baseline="0">
              <a:solidFill>
                <a:schemeClr val="dk1"/>
              </a:solidFill>
              <a:latin typeface="+mn-lt"/>
              <a:ea typeface="+mn-ea"/>
              <a:cs typeface="+mn-cs"/>
            </a:rPr>
            <a:t>ポイント減の</a:t>
          </a:r>
          <a:r>
            <a:rPr lang="en-US" altLang="ja-JP" sz="1000" b="0" i="0" u="none" strike="noStrike" baseline="0">
              <a:solidFill>
                <a:schemeClr val="dk1"/>
              </a:solidFill>
              <a:latin typeface="+mn-lt"/>
              <a:ea typeface="+mn-ea"/>
              <a:cs typeface="+mn-cs"/>
            </a:rPr>
            <a:t>41.6</a:t>
          </a:r>
          <a:r>
            <a:rPr lang="ja-JP" altLang="en-US" sz="1000" b="0" i="0" u="none" strike="noStrike" baseline="0">
              <a:solidFill>
                <a:schemeClr val="dk1"/>
              </a:solidFill>
              <a:latin typeface="+mn-lt"/>
              <a:ea typeface="+mn-ea"/>
              <a:cs typeface="+mn-cs"/>
            </a:rPr>
            <a:t>％となったが、令和</a:t>
          </a:r>
          <a:r>
            <a:rPr lang="en-US" altLang="ja-JP" sz="1000" b="0" i="0" u="none" strike="noStrike" baseline="0">
              <a:solidFill>
                <a:schemeClr val="dk1"/>
              </a:solidFill>
              <a:latin typeface="+mn-lt"/>
              <a:ea typeface="+mn-ea"/>
              <a:cs typeface="+mn-cs"/>
            </a:rPr>
            <a:t>5</a:t>
          </a:r>
          <a:r>
            <a:rPr lang="ja-JP" altLang="en-US" sz="1000" b="0" i="0" u="none" strike="noStrike" baseline="0">
              <a:solidFill>
                <a:schemeClr val="dk1"/>
              </a:solidFill>
              <a:latin typeface="+mn-lt"/>
              <a:ea typeface="+mn-ea"/>
              <a:cs typeface="+mn-cs"/>
            </a:rPr>
            <a:t>年度も</a:t>
          </a:r>
          <a:r>
            <a:rPr lang="en-US" altLang="ja-JP" sz="1000" b="0" i="0" u="none" strike="noStrike" baseline="0">
              <a:solidFill>
                <a:schemeClr val="dk1"/>
              </a:solidFill>
              <a:latin typeface="+mn-lt"/>
              <a:ea typeface="+mn-ea"/>
              <a:cs typeface="+mn-cs"/>
            </a:rPr>
            <a:t>40</a:t>
          </a:r>
          <a:r>
            <a:rPr lang="ja-JP" altLang="en-US" sz="1000" b="0" i="0" u="none" strike="noStrike" baseline="0">
              <a:solidFill>
                <a:schemeClr val="dk1"/>
              </a:solidFill>
              <a:latin typeface="+mn-lt"/>
              <a:ea typeface="+mn-ea"/>
              <a:cs typeface="+mn-cs"/>
            </a:rPr>
            <a:t>％を上回っている。</a:t>
          </a:r>
          <a:endParaRPr lang="ja-JP" altLang="ja-JP" sz="10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mn-lt"/>
              <a:ea typeface="+mn-ea"/>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さらに、現下のエネルギー価格高騰や円安進行による物価高騰など、歳出圧力が高まる厳しい状況に置かれている。</a:t>
          </a:r>
          <a:endParaRPr lang="ja-JP" altLang="ja-JP" sz="1000">
            <a:effectLst/>
          </a:endParaRPr>
        </a:p>
        <a:p>
          <a:r>
            <a:rPr kumimoji="1" lang="ja-JP" altLang="ja-JP"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「龍ケ崎みらい創造ビジョン</a:t>
          </a:r>
          <a:r>
            <a:rPr lang="en-US" altLang="ja-JP" sz="1000" b="0" i="0" baseline="0">
              <a:solidFill>
                <a:schemeClr val="dk1"/>
              </a:solidFill>
              <a:effectLst/>
              <a:latin typeface="+mn-lt"/>
              <a:ea typeface="+mn-ea"/>
              <a:cs typeface="+mn-cs"/>
            </a:rPr>
            <a:t>for2030</a:t>
          </a:r>
          <a:r>
            <a:rPr lang="ja-JP" altLang="ja-JP" sz="1000" b="0" i="0" baseline="0">
              <a:solidFill>
                <a:schemeClr val="dk1"/>
              </a:solidFill>
              <a:effectLst/>
              <a:latin typeface="+mn-lt"/>
              <a:ea typeface="+mn-ea"/>
              <a:cs typeface="+mn-cs"/>
            </a:rPr>
            <a:t>」の計画期間（令和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年度から</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年度）内の累積収支不足額は、前期基本計画最終年度が</a:t>
          </a:r>
          <a:r>
            <a:rPr lang="en-US" altLang="ja-JP" sz="1000" b="0" i="0" baseline="0">
              <a:solidFill>
                <a:schemeClr val="dk1"/>
              </a:solidFill>
              <a:effectLst/>
              <a:latin typeface="+mn-lt"/>
              <a:ea typeface="+mn-ea"/>
              <a:cs typeface="+mn-cs"/>
            </a:rPr>
            <a:t>8.9</a:t>
          </a:r>
          <a:r>
            <a:rPr lang="ja-JP" altLang="ja-JP" sz="1000" b="0" i="0" baseline="0">
              <a:solidFill>
                <a:schemeClr val="dk1"/>
              </a:solidFill>
              <a:effectLst/>
              <a:latin typeface="+mn-lt"/>
              <a:ea typeface="+mn-ea"/>
              <a:cs typeface="+mn-cs"/>
            </a:rPr>
            <a:t>億円、後期基本計画最終年度は</a:t>
          </a:r>
          <a:r>
            <a:rPr lang="en-US" altLang="ja-JP" sz="1000" b="0" i="0" baseline="0">
              <a:solidFill>
                <a:schemeClr val="dk1"/>
              </a:solidFill>
              <a:effectLst/>
              <a:latin typeface="+mn-lt"/>
              <a:ea typeface="+mn-ea"/>
              <a:cs typeface="+mn-cs"/>
            </a:rPr>
            <a:t>60.7</a:t>
          </a:r>
          <a:r>
            <a:rPr lang="ja-JP" altLang="ja-JP" sz="1000" b="0" i="0" baseline="0">
              <a:solidFill>
                <a:schemeClr val="dk1"/>
              </a:solidFill>
              <a:effectLst/>
              <a:latin typeface="+mn-lt"/>
              <a:ea typeface="+mn-ea"/>
              <a:cs typeface="+mn-cs"/>
            </a:rPr>
            <a:t>億円となり、前期基本計画中に収支不足が生じ、後期基本計画最終年度の</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年度には累積収支不足額と一般基金残高が均衡し、基金の枯渇が現実味を帯びてくる。よって、事務事業の不断の見直しに加え、大型事業の実施に当たっては、計画的に積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立てたものを除き、過度の取</a:t>
          </a:r>
          <a:r>
            <a:rPr lang="ja-JP" altLang="en-US" sz="1000" b="0" i="0" baseline="0">
              <a:solidFill>
                <a:schemeClr val="dk1"/>
              </a:solidFill>
              <a:effectLst/>
              <a:latin typeface="+mn-lt"/>
              <a:ea typeface="+mn-ea"/>
              <a:cs typeface="+mn-cs"/>
            </a:rPr>
            <a:t>り</a:t>
          </a:r>
          <a:r>
            <a:rPr lang="ja-JP" altLang="ja-JP" sz="1000" b="0" i="0" baseline="0">
              <a:solidFill>
                <a:schemeClr val="dk1"/>
              </a:solidFill>
              <a:effectLst/>
              <a:latin typeface="+mn-lt"/>
              <a:ea typeface="+mn-ea"/>
              <a:cs typeface="+mn-cs"/>
            </a:rPr>
            <a:t>崩しを行わず、収支改善で生み出した財源の範囲内での実施に努め、基金残高を維持し、さらに収支改善による余剰が発生した場合は、既存施設の統合や老朽施設の更新に備え、公共施設維持整備基金や義務教育施設整備基金を中心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立てを行う。また、遊休地の売却を進め、維持管理費を軽減するとともに、売却収入を公共施設維持整備基金に積</a:t>
          </a:r>
          <a:r>
            <a:rPr lang="ja-JP" altLang="en-US" sz="1000" b="0" i="0" baseline="0">
              <a:solidFill>
                <a:schemeClr val="dk1"/>
              </a:solidFill>
              <a:effectLst/>
              <a:latin typeface="+mn-lt"/>
              <a:ea typeface="+mn-ea"/>
              <a:cs typeface="+mn-cs"/>
            </a:rPr>
            <a:t>み</a:t>
          </a:r>
          <a:r>
            <a:rPr lang="ja-JP" altLang="ja-JP" sz="1000" b="0" i="0" baseline="0">
              <a:solidFill>
                <a:schemeClr val="dk1"/>
              </a:solidFill>
              <a:effectLst/>
              <a:latin typeface="+mn-lt"/>
              <a:ea typeface="+mn-ea"/>
              <a:cs typeface="+mn-cs"/>
            </a:rPr>
            <a:t>立てを行うなど、積立金残高比率の目標値を維持できるよう、基金ストックの充実を図る。</a:t>
          </a:r>
          <a:endParaRPr lang="ja-JP" altLang="ja-JP" sz="1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公共施設維持整備基金：</a:t>
          </a:r>
          <a:r>
            <a:rPr lang="ja-JP" altLang="ja-JP" sz="1100" b="0" i="0">
              <a:solidFill>
                <a:schemeClr val="dk1"/>
              </a:solidFill>
              <a:effectLst/>
              <a:latin typeface="+mn-lt"/>
              <a:ea typeface="+mn-ea"/>
              <a:cs typeface="+mn-cs"/>
            </a:rPr>
            <a:t>公共施設維持整備資金に充当。</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義務教育施設整備基金：義務教育施設整備事業に充当。</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ふるさと龍ケ崎応援寄附金を原資として、各種事業を実施し、寄附者の龍ケ崎市に対する思いを具現化することにより、様々な人々の参加による個性豊かな魅力あるまちづくりに資することを目的。</a:t>
          </a:r>
          <a:endParaRPr lang="ja-JP" altLang="ja-JP" sz="1100">
            <a:effectLst/>
          </a:endParaRPr>
        </a:p>
        <a:p>
          <a:pPr eaLnBrk="1" fontAlgn="auto" latinLnBrk="0" hangingPunct="1"/>
          <a:r>
            <a:rPr kumimoji="1" lang="ja-JP" altLang="ja-JP" sz="1100" b="0" i="0">
              <a:solidFill>
                <a:schemeClr val="dk1"/>
              </a:solidFill>
              <a:effectLst/>
              <a:latin typeface="+mn-lt"/>
              <a:ea typeface="+mn-ea"/>
              <a:cs typeface="+mn-cs"/>
            </a:rPr>
            <a:t>　地域振興基金：</a:t>
          </a:r>
          <a:r>
            <a:rPr lang="ja-JP" altLang="ja-JP" sz="1100" b="0" i="0">
              <a:solidFill>
                <a:schemeClr val="dk1"/>
              </a:solidFill>
              <a:effectLst/>
              <a:latin typeface="+mn-lt"/>
              <a:ea typeface="+mn-ea"/>
              <a:cs typeface="+mn-cs"/>
            </a:rPr>
            <a:t>地域における福祉活動の促進、快適な生活環境の形成、にぎわいの創出等の活性化を図るとともに、国際交流をはじめとする市民の交流事業を円滑に推進する。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地域福祉基金：地域における高齢者保健福祉の推進及び民間福祉活動に対する助成等に資する。</a:t>
          </a:r>
          <a:endParaRPr lang="ja-JP" altLang="ja-JP" sz="11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公共施設維持整備基金：</a:t>
          </a:r>
          <a:r>
            <a:rPr lang="ja-JP" altLang="ja-JP" sz="1100" b="0" i="0" baseline="0">
              <a:solidFill>
                <a:schemeClr val="dk1"/>
              </a:solidFill>
              <a:effectLst/>
              <a:latin typeface="+mn-lt"/>
              <a:ea typeface="+mn-ea"/>
              <a:cs typeface="+mn-cs"/>
            </a:rPr>
            <a:t>土地売払収入を原資に</a:t>
          </a:r>
          <a:r>
            <a:rPr lang="en-US" altLang="ja-JP" sz="1100" b="0" i="0" baseline="0">
              <a:solidFill>
                <a:schemeClr val="dk1"/>
              </a:solidFill>
              <a:effectLst/>
              <a:latin typeface="+mn-lt"/>
              <a:ea typeface="+mn-ea"/>
              <a:cs typeface="+mn-cs"/>
            </a:rPr>
            <a:t>557</a:t>
          </a:r>
          <a:r>
            <a:rPr lang="ja-JP" altLang="ja-JP" sz="1100" b="0" i="0" baseline="0">
              <a:solidFill>
                <a:schemeClr val="dk1"/>
              </a:solidFill>
              <a:effectLst/>
              <a:latin typeface="+mn-lt"/>
              <a:ea typeface="+mn-ea"/>
              <a:cs typeface="+mn-cs"/>
            </a:rPr>
            <a:t>万円積立。</a:t>
          </a:r>
          <a:r>
            <a:rPr lang="ja-JP" altLang="en-US" sz="1100" b="0" i="0" baseline="0">
              <a:solidFill>
                <a:schemeClr val="dk1"/>
              </a:solidFill>
              <a:effectLst/>
              <a:latin typeface="+mn-lt"/>
              <a:ea typeface="+mn-ea"/>
              <a:cs typeface="+mn-cs"/>
            </a:rPr>
            <a:t>新保健福祉施設整備事業へ</a:t>
          </a:r>
          <a:r>
            <a:rPr lang="en-US" altLang="ja-JP" sz="1100" b="0" i="0" baseline="0">
              <a:solidFill>
                <a:schemeClr val="dk1"/>
              </a:solidFill>
              <a:effectLst/>
              <a:latin typeface="+mn-lt"/>
              <a:ea typeface="+mn-ea"/>
              <a:cs typeface="+mn-cs"/>
            </a:rPr>
            <a:t>6,400</a:t>
          </a:r>
          <a:r>
            <a:rPr lang="ja-JP" altLang="en-US" sz="1100" b="0" i="0" baseline="0">
              <a:solidFill>
                <a:schemeClr val="dk1"/>
              </a:solidFill>
              <a:effectLst/>
              <a:latin typeface="+mn-lt"/>
              <a:ea typeface="+mn-ea"/>
              <a:cs typeface="+mn-cs"/>
            </a:rPr>
            <a:t>万円、たつのこアリーナの維持管理費へ</a:t>
          </a:r>
          <a:r>
            <a:rPr lang="en-US" altLang="ja-JP" sz="1100" b="0" i="0" baseline="0">
              <a:solidFill>
                <a:schemeClr val="dk1"/>
              </a:solidFill>
              <a:effectLst/>
              <a:latin typeface="+mn-lt"/>
              <a:ea typeface="+mn-ea"/>
              <a:cs typeface="+mn-cs"/>
            </a:rPr>
            <a:t>200</a:t>
          </a:r>
          <a:r>
            <a:rPr lang="ja-JP" altLang="en-US" sz="1100" b="0" i="0" baseline="0">
              <a:solidFill>
                <a:schemeClr val="dk1"/>
              </a:solidFill>
              <a:effectLst/>
              <a:latin typeface="+mn-lt"/>
              <a:ea typeface="+mn-ea"/>
              <a:cs typeface="+mn-cs"/>
            </a:rPr>
            <a:t>万円を充当。</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義務教育施設整備基金：運用益による増（</a:t>
          </a:r>
          <a:r>
            <a:rPr lang="en-US" altLang="ja-JP" sz="1100" b="0" i="0">
              <a:solidFill>
                <a:schemeClr val="dk1"/>
              </a:solidFill>
              <a:effectLst/>
              <a:latin typeface="+mn-lt"/>
              <a:ea typeface="+mn-ea"/>
              <a:cs typeface="+mn-cs"/>
            </a:rPr>
            <a:t>+11,979</a:t>
          </a:r>
          <a:r>
            <a:rPr lang="ja-JP" altLang="ja-JP" sz="1100" b="0" i="0">
              <a:solidFill>
                <a:schemeClr val="dk1"/>
              </a:solidFill>
              <a:effectLst/>
              <a:latin typeface="+mn-lt"/>
              <a:ea typeface="+mn-ea"/>
              <a:cs typeface="+mn-cs"/>
            </a:rPr>
            <a:t>円のため、</a:t>
          </a:r>
          <a:r>
            <a:rPr kumimoji="1" lang="ja-JP" altLang="ja-JP" sz="1100">
              <a:solidFill>
                <a:schemeClr val="dk1"/>
              </a:solidFill>
              <a:effectLst/>
              <a:latin typeface="+mn-lt"/>
              <a:ea typeface="+mn-ea"/>
              <a:cs typeface="+mn-cs"/>
            </a:rPr>
            <a:t>見かけ上の数値に異動なし）。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a:t>
          </a:r>
          <a:r>
            <a:rPr kumimoji="1" lang="ja-JP" altLang="ja-JP" sz="1100" baseline="0">
              <a:solidFill>
                <a:schemeClr val="dk1"/>
              </a:solidFill>
              <a:effectLst/>
              <a:latin typeface="+mn-lt"/>
              <a:ea typeface="+mn-ea"/>
              <a:cs typeface="+mn-cs"/>
            </a:rPr>
            <a:t>基金の充当対象となる、未来を担う子供たちのための事業等、ふるさと龍ケ崎応援寄附金の活用事業に</a:t>
          </a:r>
          <a:r>
            <a:rPr kumimoji="1" lang="en-US" altLang="ja-JP" sz="1100" baseline="0">
              <a:solidFill>
                <a:schemeClr val="dk1"/>
              </a:solidFill>
              <a:effectLst/>
              <a:latin typeface="+mn-lt"/>
              <a:ea typeface="+mn-ea"/>
              <a:cs typeface="+mn-cs"/>
            </a:rPr>
            <a:t>9,358</a:t>
          </a:r>
          <a:r>
            <a:rPr kumimoji="1" lang="ja-JP" altLang="ja-JP" sz="1100" baseline="0">
              <a:solidFill>
                <a:schemeClr val="dk1"/>
              </a:solidFill>
              <a:effectLst/>
              <a:latin typeface="+mn-lt"/>
              <a:ea typeface="+mn-ea"/>
              <a:cs typeface="+mn-cs"/>
            </a:rPr>
            <a:t>万円を充当。他方、基金の原資となるふるさと龍ケ崎応援寄附金の寄附額</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4,669</a:t>
          </a:r>
          <a:r>
            <a:rPr kumimoji="1" lang="ja-JP" altLang="ja-JP" sz="1100" baseline="0">
              <a:solidFill>
                <a:schemeClr val="dk1"/>
              </a:solidFill>
              <a:effectLst/>
              <a:latin typeface="+mn-lt"/>
              <a:ea typeface="+mn-ea"/>
              <a:cs typeface="+mn-cs"/>
            </a:rPr>
            <a:t>万円を積立。</a:t>
          </a:r>
          <a:endParaRPr lang="ja-JP" altLang="ja-JP" sz="1100">
            <a:effectLst/>
          </a:endParaRPr>
        </a:p>
        <a:p>
          <a:r>
            <a:rPr kumimoji="1" lang="ja-JP" altLang="ja-JP" sz="1100" b="0" i="0">
              <a:solidFill>
                <a:schemeClr val="dk1"/>
              </a:solidFill>
              <a:effectLst/>
              <a:latin typeface="+mn-lt"/>
              <a:ea typeface="+mn-ea"/>
              <a:cs typeface="+mn-cs"/>
            </a:rPr>
            <a:t>　地域振興基金：</a:t>
          </a:r>
          <a:r>
            <a:rPr kumimoji="1" lang="ja-JP" altLang="en-US" sz="1100" b="0" i="0">
              <a:solidFill>
                <a:schemeClr val="dk1"/>
              </a:solidFill>
              <a:effectLst/>
              <a:latin typeface="+mn-lt"/>
              <a:ea typeface="+mn-ea"/>
              <a:cs typeface="+mn-cs"/>
            </a:rPr>
            <a:t>龍ケ崎地方塵芥処理組合負担金へ</a:t>
          </a:r>
          <a:r>
            <a:rPr kumimoji="1" lang="en-US" altLang="ja-JP" sz="1100" b="0" i="0">
              <a:solidFill>
                <a:schemeClr val="dk1"/>
              </a:solidFill>
              <a:effectLst/>
              <a:latin typeface="+mn-lt"/>
              <a:ea typeface="+mn-ea"/>
              <a:cs typeface="+mn-cs"/>
            </a:rPr>
            <a:t>8,345</a:t>
          </a:r>
          <a:r>
            <a:rPr kumimoji="1" lang="ja-JP" altLang="en-US" sz="1100" b="0" i="0">
              <a:solidFill>
                <a:schemeClr val="dk1"/>
              </a:solidFill>
              <a:effectLst/>
              <a:latin typeface="+mn-lt"/>
              <a:ea typeface="+mn-ea"/>
              <a:cs typeface="+mn-cs"/>
            </a:rPr>
            <a:t>万円充当。国際交流事業へ</a:t>
          </a:r>
          <a:r>
            <a:rPr kumimoji="1" lang="en-US" altLang="ja-JP" sz="1100" b="0" i="0">
              <a:solidFill>
                <a:schemeClr val="dk1"/>
              </a:solidFill>
              <a:effectLst/>
              <a:latin typeface="+mn-lt"/>
              <a:ea typeface="+mn-ea"/>
              <a:cs typeface="+mn-cs"/>
            </a:rPr>
            <a:t>97</a:t>
          </a:r>
          <a:r>
            <a:rPr kumimoji="1" lang="ja-JP" altLang="en-US" sz="1100" b="0" i="0">
              <a:solidFill>
                <a:schemeClr val="dk1"/>
              </a:solidFill>
              <a:effectLst/>
              <a:latin typeface="+mn-lt"/>
              <a:ea typeface="+mn-ea"/>
              <a:cs typeface="+mn-cs"/>
            </a:rPr>
            <a:t>万円充当。</a:t>
          </a:r>
          <a:endParaRPr lang="ja-JP" altLang="ja-JP" sz="1100">
            <a:effectLst/>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新型コロナウイルス感染症対策費の財源として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万円を取崩して以降は、令和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取崩しを回避でき、</a:t>
          </a:r>
          <a:r>
            <a:rPr kumimoji="1" lang="ja-JP" altLang="en-US" sz="1100">
              <a:solidFill>
                <a:schemeClr val="dk1"/>
              </a:solidFill>
              <a:effectLst/>
              <a:latin typeface="+mn-lt"/>
              <a:ea typeface="+mn-ea"/>
              <a:cs typeface="+mn-cs"/>
            </a:rPr>
            <a:t>運用益による増にとどまった（</a:t>
          </a:r>
          <a:r>
            <a:rPr kumimoji="1" lang="en-US" altLang="ja-JP" sz="1100">
              <a:solidFill>
                <a:schemeClr val="dk1"/>
              </a:solidFill>
              <a:effectLst/>
              <a:latin typeface="+mn-lt"/>
              <a:ea typeface="+mn-ea"/>
              <a:cs typeface="+mn-cs"/>
            </a:rPr>
            <a:t>+207,579</a:t>
          </a:r>
          <a:r>
            <a:rPr kumimoji="1" lang="ja-JP" altLang="en-US" sz="1100">
              <a:solidFill>
                <a:schemeClr val="dk1"/>
              </a:solidFill>
              <a:effectLst/>
              <a:latin typeface="+mn-lt"/>
              <a:ea typeface="+mn-ea"/>
              <a:cs typeface="+mn-cs"/>
            </a:rPr>
            <a:t>円のため見かけ上の数値に異動なし）。</a:t>
          </a:r>
          <a:endParaRPr lang="ja-JP" altLang="ja-JP" sz="11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最低限維持すべき水準を標準財政規模の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億円としたうえで、景気の急激な変動等による歳入の下振れや災害時の備えとして、単年度の収支ギャップを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億円、平時への回復期間を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年間と想定し、標準財政規模の約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億円程度の残高維持を目指す。</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年度は、総合運動公園整備事業分として、</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万円を取り崩し、また、普通交付税の追加交付分として臨時財政対策債償還基金費</a:t>
          </a:r>
          <a:r>
            <a:rPr kumimoji="1" lang="en-US" altLang="ja-JP" sz="1100">
              <a:solidFill>
                <a:schemeClr val="dk1"/>
              </a:solidFill>
              <a:effectLst/>
              <a:latin typeface="+mn-lt"/>
              <a:ea typeface="+mn-ea"/>
              <a:cs typeface="+mn-cs"/>
            </a:rPr>
            <a:t>8,600</a:t>
          </a:r>
          <a:r>
            <a:rPr kumimoji="1" lang="ja-JP" altLang="en-US" sz="1100">
              <a:solidFill>
                <a:schemeClr val="dk1"/>
              </a:solidFill>
              <a:effectLst/>
              <a:latin typeface="+mn-lt"/>
              <a:ea typeface="+mn-ea"/>
              <a:cs typeface="+mn-cs"/>
            </a:rPr>
            <a:t>万円を積み立て、後年度の普通交付税の減額要因に備えている。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総合運動公園の建設に伴い積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立てた分について，総合運動公園にかかる地方債償還に充てる予定である。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31043983</v>
      </c>
      <c r="BO4" s="449"/>
      <c r="BP4" s="449"/>
      <c r="BQ4" s="449"/>
      <c r="BR4" s="449"/>
      <c r="BS4" s="449"/>
      <c r="BT4" s="449"/>
      <c r="BU4" s="450"/>
      <c r="BV4" s="448">
        <v>31224289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11.3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29637205</v>
      </c>
      <c r="BO5" s="420"/>
      <c r="BP5" s="420"/>
      <c r="BQ5" s="420"/>
      <c r="BR5" s="420"/>
      <c r="BS5" s="420"/>
      <c r="BT5" s="420"/>
      <c r="BU5" s="421"/>
      <c r="BV5" s="419">
        <v>29252004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91.1</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1406778</v>
      </c>
      <c r="BO6" s="420"/>
      <c r="BP6" s="420"/>
      <c r="BQ6" s="420"/>
      <c r="BR6" s="420"/>
      <c r="BS6" s="420"/>
      <c r="BT6" s="420"/>
      <c r="BU6" s="421"/>
      <c r="BV6" s="419">
        <v>1972285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129969</v>
      </c>
      <c r="BO7" s="420"/>
      <c r="BP7" s="420"/>
      <c r="BQ7" s="420"/>
      <c r="BR7" s="420"/>
      <c r="BS7" s="420"/>
      <c r="BT7" s="420"/>
      <c r="BU7" s="421"/>
      <c r="BV7" s="419">
        <v>187814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16135643</v>
      </c>
      <c r="CU7" s="420"/>
      <c r="CV7" s="420"/>
      <c r="CW7" s="420"/>
      <c r="CX7" s="420"/>
      <c r="CY7" s="420"/>
      <c r="CZ7" s="420"/>
      <c r="DA7" s="421"/>
      <c r="DB7" s="419">
        <v>15815515</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1276809</v>
      </c>
      <c r="BO8" s="420"/>
      <c r="BP8" s="420"/>
      <c r="BQ8" s="420"/>
      <c r="BR8" s="420"/>
      <c r="BS8" s="420"/>
      <c r="BT8" s="420"/>
      <c r="BU8" s="421"/>
      <c r="BV8" s="419">
        <v>1784471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0.73</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76420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-507662</v>
      </c>
      <c r="BO9" s="420"/>
      <c r="BP9" s="420"/>
      <c r="BQ9" s="420"/>
      <c r="BR9" s="420"/>
      <c r="BS9" s="420"/>
      <c r="BT9" s="420"/>
      <c r="BU9" s="421"/>
      <c r="BV9" s="419">
        <v>-843562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11</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78342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207</v>
      </c>
      <c r="BO10" s="420"/>
      <c r="BP10" s="420"/>
      <c r="BQ10" s="420"/>
      <c r="BR10" s="420"/>
      <c r="BS10" s="420"/>
      <c r="BT10" s="420"/>
      <c r="BU10" s="421"/>
      <c r="BV10" s="419">
        <v>200426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75509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72539</v>
      </c>
      <c r="S13" s="507"/>
      <c r="T13" s="507"/>
      <c r="U13" s="507"/>
      <c r="V13" s="508"/>
      <c r="W13" s="509" t="s">
        <v>131</v>
      </c>
      <c r="X13" s="405"/>
      <c r="Y13" s="405"/>
      <c r="Z13" s="405"/>
      <c r="AA13" s="405"/>
      <c r="AB13" s="406"/>
      <c r="AC13" s="372">
        <v>812</v>
      </c>
      <c r="AD13" s="373"/>
      <c r="AE13" s="373"/>
      <c r="AF13" s="373"/>
      <c r="AG13" s="374"/>
      <c r="AH13" s="372">
        <v>863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-507455</v>
      </c>
      <c r="BO13" s="420"/>
      <c r="BP13" s="420"/>
      <c r="BQ13" s="420"/>
      <c r="BR13" s="420"/>
      <c r="BS13" s="420"/>
      <c r="BT13" s="420"/>
      <c r="BU13" s="421"/>
      <c r="BV13" s="419">
        <v>-643136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4.5999999999999996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75813</v>
      </c>
      <c r="S14" s="507"/>
      <c r="T14" s="507"/>
      <c r="U14" s="507"/>
      <c r="V14" s="508"/>
      <c r="W14" s="510"/>
      <c r="X14" s="408"/>
      <c r="Y14" s="408"/>
      <c r="Z14" s="408"/>
      <c r="AA14" s="408"/>
      <c r="AB14" s="409"/>
      <c r="AC14" s="499">
        <v>2.5</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73338</v>
      </c>
      <c r="S15" s="507"/>
      <c r="T15" s="507"/>
      <c r="U15" s="507"/>
      <c r="V15" s="508"/>
      <c r="W15" s="509" t="s">
        <v>137</v>
      </c>
      <c r="X15" s="405"/>
      <c r="Y15" s="405"/>
      <c r="Z15" s="405"/>
      <c r="AA15" s="405"/>
      <c r="AB15" s="406"/>
      <c r="AC15" s="372">
        <v>9212</v>
      </c>
      <c r="AD15" s="373"/>
      <c r="AE15" s="373"/>
      <c r="AF15" s="373"/>
      <c r="AG15" s="374"/>
      <c r="AH15" s="372">
        <v>9555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9575634</v>
      </c>
      <c r="BO15" s="449"/>
      <c r="BP15" s="449"/>
      <c r="BQ15" s="449"/>
      <c r="BR15" s="449"/>
      <c r="BS15" s="449"/>
      <c r="BT15" s="449"/>
      <c r="BU15" s="450"/>
      <c r="BV15" s="448">
        <v>9376096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27.8</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13489541</v>
      </c>
      <c r="BO16" s="420"/>
      <c r="BP16" s="420"/>
      <c r="BQ16" s="420"/>
      <c r="BR16" s="420"/>
      <c r="BS16" s="420"/>
      <c r="BT16" s="420"/>
      <c r="BU16" s="421"/>
      <c r="BV16" s="419">
        <v>12991943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23089</v>
      </c>
      <c r="AD17" s="373"/>
      <c r="AE17" s="373"/>
      <c r="AF17" s="373"/>
      <c r="AG17" s="374"/>
      <c r="AH17" s="372">
        <v>23852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12067386</v>
      </c>
      <c r="BO17" s="420"/>
      <c r="BP17" s="420"/>
      <c r="BQ17" s="420"/>
      <c r="BR17" s="420"/>
      <c r="BS17" s="420"/>
      <c r="BT17" s="420"/>
      <c r="BU17" s="421"/>
      <c r="BV17" s="419">
        <v>11828689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78.59</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15282356</v>
      </c>
      <c r="BO18" s="420"/>
      <c r="BP18" s="420"/>
      <c r="BQ18" s="420"/>
      <c r="BR18" s="420"/>
      <c r="BS18" s="420"/>
      <c r="BT18" s="420"/>
      <c r="BU18" s="421"/>
      <c r="BV18" s="419">
        <v>14731258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972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21044108</v>
      </c>
      <c r="BO19" s="420"/>
      <c r="BP19" s="420"/>
      <c r="BQ19" s="420"/>
      <c r="BR19" s="420"/>
      <c r="BS19" s="420"/>
      <c r="BT19" s="420"/>
      <c r="BU19" s="421"/>
      <c r="BV19" s="419">
        <v>21328001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32158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21898282</v>
      </c>
      <c r="BO22" s="449"/>
      <c r="BP22" s="449"/>
      <c r="BQ22" s="449"/>
      <c r="BR22" s="449"/>
      <c r="BS22" s="449"/>
      <c r="BT22" s="449"/>
      <c r="BU22" s="450"/>
      <c r="BV22" s="448">
        <v>21962939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16892666</v>
      </c>
      <c r="BO23" s="420"/>
      <c r="BP23" s="420"/>
      <c r="BQ23" s="420"/>
      <c r="BR23" s="420"/>
      <c r="BS23" s="420"/>
      <c r="BT23" s="420"/>
      <c r="BU23" s="421"/>
      <c r="BV23" s="419">
        <v>17583098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9270</v>
      </c>
      <c r="R24" s="373"/>
      <c r="S24" s="373"/>
      <c r="T24" s="373"/>
      <c r="U24" s="373"/>
      <c r="V24" s="374"/>
      <c r="W24" s="462"/>
      <c r="X24" s="399"/>
      <c r="Y24" s="400"/>
      <c r="Z24" s="375" t="s">
        <v>162</v>
      </c>
      <c r="AA24" s="376"/>
      <c r="AB24" s="376"/>
      <c r="AC24" s="376"/>
      <c r="AD24" s="376"/>
      <c r="AE24" s="376"/>
      <c r="AF24" s="376"/>
      <c r="AG24" s="377"/>
      <c r="AH24" s="372">
        <v>392</v>
      </c>
      <c r="AI24" s="373"/>
      <c r="AJ24" s="373"/>
      <c r="AK24" s="373"/>
      <c r="AL24" s="374"/>
      <c r="AM24" s="372">
        <v>1277136</v>
      </c>
      <c r="AN24" s="373"/>
      <c r="AO24" s="373"/>
      <c r="AP24" s="373"/>
      <c r="AQ24" s="373"/>
      <c r="AR24" s="374"/>
      <c r="AS24" s="372">
        <v>3258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9801391</v>
      </c>
      <c r="BO24" s="420"/>
      <c r="BP24" s="420"/>
      <c r="BQ24" s="420"/>
      <c r="BR24" s="420"/>
      <c r="BS24" s="420"/>
      <c r="BT24" s="420"/>
      <c r="BU24" s="421"/>
      <c r="BV24" s="419">
        <v>8925688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7460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5517066</v>
      </c>
      <c r="BO25" s="449"/>
      <c r="BP25" s="449"/>
      <c r="BQ25" s="449"/>
      <c r="BR25" s="449"/>
      <c r="BS25" s="449"/>
      <c r="BT25" s="449"/>
      <c r="BU25" s="450"/>
      <c r="BV25" s="448">
        <v>4807843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6850</v>
      </c>
      <c r="R26" s="373"/>
      <c r="S26" s="373"/>
      <c r="T26" s="373"/>
      <c r="U26" s="373"/>
      <c r="V26" s="374"/>
      <c r="W26" s="462"/>
      <c r="X26" s="399"/>
      <c r="Y26" s="400"/>
      <c r="Z26" s="375" t="s">
        <v>168</v>
      </c>
      <c r="AA26" s="430"/>
      <c r="AB26" s="430"/>
      <c r="AC26" s="430"/>
      <c r="AD26" s="430"/>
      <c r="AE26" s="430"/>
      <c r="AF26" s="430"/>
      <c r="AG26" s="431"/>
      <c r="AH26" s="372">
        <v>26</v>
      </c>
      <c r="AI26" s="373"/>
      <c r="AJ26" s="373"/>
      <c r="AK26" s="373"/>
      <c r="AL26" s="374"/>
      <c r="AM26" s="372">
        <v>80912</v>
      </c>
      <c r="AN26" s="373"/>
      <c r="AO26" s="373"/>
      <c r="AP26" s="373"/>
      <c r="AQ26" s="373"/>
      <c r="AR26" s="374"/>
      <c r="AS26" s="372">
        <v>3112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4690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799792</v>
      </c>
      <c r="BO27" s="454"/>
      <c r="BP27" s="454"/>
      <c r="BQ27" s="454"/>
      <c r="BR27" s="454"/>
      <c r="BS27" s="454"/>
      <c r="BT27" s="454"/>
      <c r="BU27" s="455"/>
      <c r="BV27" s="453">
        <v>799784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4230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2938274</v>
      </c>
      <c r="BO28" s="449"/>
      <c r="BP28" s="449"/>
      <c r="BQ28" s="449"/>
      <c r="BR28" s="449"/>
      <c r="BS28" s="449"/>
      <c r="BT28" s="449"/>
      <c r="BU28" s="450"/>
      <c r="BV28" s="448">
        <v>2938067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20</v>
      </c>
      <c r="M29" s="373"/>
      <c r="N29" s="373"/>
      <c r="O29" s="373"/>
      <c r="P29" s="374"/>
      <c r="Q29" s="372">
        <v>3980</v>
      </c>
      <c r="R29" s="373"/>
      <c r="S29" s="373"/>
      <c r="T29" s="373"/>
      <c r="U29" s="373"/>
      <c r="V29" s="374"/>
      <c r="W29" s="463"/>
      <c r="X29" s="464"/>
      <c r="Y29" s="465"/>
      <c r="Z29" s="375" t="s">
        <v>177</v>
      </c>
      <c r="AA29" s="376"/>
      <c r="AB29" s="376"/>
      <c r="AC29" s="376"/>
      <c r="AD29" s="376"/>
      <c r="AE29" s="376"/>
      <c r="AF29" s="376"/>
      <c r="AG29" s="377"/>
      <c r="AH29" s="372">
        <v>392</v>
      </c>
      <c r="AI29" s="373"/>
      <c r="AJ29" s="373"/>
      <c r="AK29" s="373"/>
      <c r="AL29" s="374"/>
      <c r="AM29" s="372">
        <v>1277136</v>
      </c>
      <c r="AN29" s="373"/>
      <c r="AO29" s="373"/>
      <c r="AP29" s="373"/>
      <c r="AQ29" s="373"/>
      <c r="AR29" s="374"/>
      <c r="AS29" s="372">
        <v>3258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1198459</v>
      </c>
      <c r="BO29" s="420"/>
      <c r="BP29" s="420"/>
      <c r="BQ29" s="420"/>
      <c r="BR29" s="420"/>
      <c r="BS29" s="420"/>
      <c r="BT29" s="420"/>
      <c r="BU29" s="421"/>
      <c r="BV29" s="419">
        <v>1171842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2572801</v>
      </c>
      <c r="BO30" s="454"/>
      <c r="BP30" s="454"/>
      <c r="BQ30" s="454"/>
      <c r="BR30" s="454"/>
      <c r="BS30" s="454"/>
      <c r="BT30" s="454"/>
      <c r="BU30" s="455"/>
      <c r="BV30" s="453">
        <v>2662055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龍ケ崎市国民健康保険事業特別会計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龍ケ崎市下水道事業会計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茨城県南水道企業団（水事業会計）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龍ケ崎市まちづくり・文化財団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龍ケ崎市障がい児支援サービス事業特別会計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龍ケ崎市介護保険事業特別会計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龍ケ崎地方塵芥処理組合（一般会計）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龍ケ崎市後期高齢者医療事業特別会計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龍ケ崎地方衛生組合（一般会計）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稲敷地方広域市町村圏事務組合（一般会計）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稲敷地方広域市町村圏事務組合（水防事業特別会計）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茨城県市町村総合事務組合（一般会計）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茨城県市町村総合事務組合（県民交通災害共済事業会計）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茨城租税債権管理機構（一般会計）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利根川水系県南水防事務組合（一般会計）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茨城県後期高齢者医療広域連合（一般会計）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P9fxignRzoqfAPI0qDM2m6MyFOMcQgwej05l4sh7OGxudqX6Aqja4OmPvhKy6P95fy6CJxdtf654nQbDdM8ukQ==" saltValue="TxnWYcJi7UBu2pXrGxQT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10334451</v>
      </c>
      <c r="S5" s="677"/>
      <c r="T5" s="677"/>
      <c r="U5" s="677"/>
      <c r="V5" s="677"/>
      <c r="W5" s="677"/>
      <c r="X5" s="677"/>
      <c r="Y5" s="702"/>
      <c r="Z5" s="715">
        <v>33.299999999999997</v>
      </c>
      <c r="AA5" s="715"/>
      <c r="AB5" s="715"/>
      <c r="AC5" s="715"/>
      <c r="AD5" s="716">
        <v>9752565</v>
      </c>
      <c r="AE5" s="716"/>
      <c r="AF5" s="716"/>
      <c r="AG5" s="716"/>
      <c r="AH5" s="716"/>
      <c r="AI5" s="716"/>
      <c r="AJ5" s="716"/>
      <c r="AK5" s="716"/>
      <c r="AL5" s="703">
        <v>59.9</v>
      </c>
      <c r="AM5" s="685"/>
      <c r="AN5" s="685"/>
      <c r="AO5" s="704"/>
      <c r="AP5" s="679" t="s">
        <v>216</v>
      </c>
      <c r="AQ5" s="680"/>
      <c r="AR5" s="680"/>
      <c r="AS5" s="680"/>
      <c r="AT5" s="680"/>
      <c r="AU5" s="680"/>
      <c r="AV5" s="680"/>
      <c r="AW5" s="680"/>
      <c r="AX5" s="680"/>
      <c r="AY5" s="680"/>
      <c r="AZ5" s="680"/>
      <c r="BA5" s="680"/>
      <c r="BB5" s="680"/>
      <c r="BC5" s="680"/>
      <c r="BD5" s="680"/>
      <c r="BE5" s="680"/>
      <c r="BF5" s="681"/>
      <c r="BG5" s="621">
        <v>9752565</v>
      </c>
      <c r="BH5" s="622"/>
      <c r="BI5" s="622"/>
      <c r="BJ5" s="622"/>
      <c r="BK5" s="622"/>
      <c r="BL5" s="622"/>
      <c r="BM5" s="622"/>
      <c r="BN5" s="623"/>
      <c r="BO5" s="659">
        <v>94.4</v>
      </c>
      <c r="BP5" s="659"/>
      <c r="BQ5" s="659"/>
      <c r="BR5" s="659"/>
      <c r="BS5" s="660">
        <v>135861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266378</v>
      </c>
      <c r="S6" s="622"/>
      <c r="T6" s="622"/>
      <c r="U6" s="622"/>
      <c r="V6" s="622"/>
      <c r="W6" s="622"/>
      <c r="X6" s="622"/>
      <c r="Y6" s="623"/>
      <c r="Z6" s="659">
        <v>0.9</v>
      </c>
      <c r="AA6" s="659"/>
      <c r="AB6" s="659"/>
      <c r="AC6" s="659"/>
      <c r="AD6" s="660">
        <v>266378</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9752565</v>
      </c>
      <c r="BH6" s="622"/>
      <c r="BI6" s="622"/>
      <c r="BJ6" s="622"/>
      <c r="BK6" s="622"/>
      <c r="BL6" s="622"/>
      <c r="BM6" s="622"/>
      <c r="BN6" s="623"/>
      <c r="BO6" s="659">
        <v>94.4</v>
      </c>
      <c r="BP6" s="659"/>
      <c r="BQ6" s="659"/>
      <c r="BR6" s="659"/>
      <c r="BS6" s="660">
        <v>135861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223739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223739</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3213</v>
      </c>
      <c r="S7" s="622"/>
      <c r="T7" s="622"/>
      <c r="U7" s="622"/>
      <c r="V7" s="622"/>
      <c r="W7" s="622"/>
      <c r="X7" s="622"/>
      <c r="Y7" s="623"/>
      <c r="Z7" s="659">
        <v>0</v>
      </c>
      <c r="AA7" s="659"/>
      <c r="AB7" s="659"/>
      <c r="AC7" s="659"/>
      <c r="AD7" s="660">
        <v>3213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4916705</v>
      </c>
      <c r="BH7" s="622"/>
      <c r="BI7" s="622"/>
      <c r="BJ7" s="622"/>
      <c r="BK7" s="622"/>
      <c r="BL7" s="622"/>
      <c r="BM7" s="622"/>
      <c r="BN7" s="623"/>
      <c r="BO7" s="659">
        <v>47.6</v>
      </c>
      <c r="BP7" s="659"/>
      <c r="BQ7" s="659"/>
      <c r="BR7" s="659"/>
      <c r="BS7" s="660">
        <v>135861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3733472</v>
      </c>
      <c r="CS7" s="622"/>
      <c r="CT7" s="622"/>
      <c r="CU7" s="622"/>
      <c r="CV7" s="622"/>
      <c r="CW7" s="622"/>
      <c r="CX7" s="622"/>
      <c r="CY7" s="623"/>
      <c r="CZ7" s="659">
        <v>12.6</v>
      </c>
      <c r="DA7" s="659"/>
      <c r="DB7" s="659"/>
      <c r="DC7" s="659"/>
      <c r="DD7" s="627">
        <v>161131</v>
      </c>
      <c r="DE7" s="622"/>
      <c r="DF7" s="622"/>
      <c r="DG7" s="622"/>
      <c r="DH7" s="622"/>
      <c r="DI7" s="622"/>
      <c r="DJ7" s="622"/>
      <c r="DK7" s="622"/>
      <c r="DL7" s="622"/>
      <c r="DM7" s="622"/>
      <c r="DN7" s="622"/>
      <c r="DO7" s="622"/>
      <c r="DP7" s="623"/>
      <c r="DQ7" s="627">
        <v>3217700</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61114</v>
      </c>
      <c r="S8" s="622"/>
      <c r="T8" s="622"/>
      <c r="U8" s="622"/>
      <c r="V8" s="622"/>
      <c r="W8" s="622"/>
      <c r="X8" s="622"/>
      <c r="Y8" s="623"/>
      <c r="Z8" s="659">
        <v>0.2</v>
      </c>
      <c r="AA8" s="659"/>
      <c r="AB8" s="659"/>
      <c r="AC8" s="659"/>
      <c r="AD8" s="660">
        <v>61114</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141043</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11589130</v>
      </c>
      <c r="CS8" s="622"/>
      <c r="CT8" s="622"/>
      <c r="CU8" s="622"/>
      <c r="CV8" s="622"/>
      <c r="CW8" s="622"/>
      <c r="CX8" s="622"/>
      <c r="CY8" s="623"/>
      <c r="CZ8" s="659">
        <v>39.1</v>
      </c>
      <c r="DA8" s="659"/>
      <c r="DB8" s="659"/>
      <c r="DC8" s="659"/>
      <c r="DD8" s="627">
        <v>36796</v>
      </c>
      <c r="DE8" s="622"/>
      <c r="DF8" s="622"/>
      <c r="DG8" s="622"/>
      <c r="DH8" s="622"/>
      <c r="DI8" s="622"/>
      <c r="DJ8" s="622"/>
      <c r="DK8" s="622"/>
      <c r="DL8" s="622"/>
      <c r="DM8" s="622"/>
      <c r="DN8" s="622"/>
      <c r="DO8" s="622"/>
      <c r="DP8" s="623"/>
      <c r="DQ8" s="627">
        <v>6031996</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68273</v>
      </c>
      <c r="S9" s="622"/>
      <c r="T9" s="622"/>
      <c r="U9" s="622"/>
      <c r="V9" s="622"/>
      <c r="W9" s="622"/>
      <c r="X9" s="622"/>
      <c r="Y9" s="623"/>
      <c r="Z9" s="659">
        <v>0.2</v>
      </c>
      <c r="AA9" s="659"/>
      <c r="AB9" s="659"/>
      <c r="AC9" s="659"/>
      <c r="AD9" s="660">
        <v>68273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4112954</v>
      </c>
      <c r="BH9" s="622"/>
      <c r="BI9" s="622"/>
      <c r="BJ9" s="622"/>
      <c r="BK9" s="622"/>
      <c r="BL9" s="622"/>
      <c r="BM9" s="622"/>
      <c r="BN9" s="623"/>
      <c r="BO9" s="659">
        <v>39.799999999999997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3187320</v>
      </c>
      <c r="CS9" s="622"/>
      <c r="CT9" s="622"/>
      <c r="CU9" s="622"/>
      <c r="CV9" s="622"/>
      <c r="CW9" s="622"/>
      <c r="CX9" s="622"/>
      <c r="CY9" s="623"/>
      <c r="CZ9" s="659">
        <v>10.8</v>
      </c>
      <c r="DA9" s="659"/>
      <c r="DB9" s="659"/>
      <c r="DC9" s="659"/>
      <c r="DD9" s="627">
        <v>609777</v>
      </c>
      <c r="DE9" s="622"/>
      <c r="DF9" s="622"/>
      <c r="DG9" s="622"/>
      <c r="DH9" s="622"/>
      <c r="DI9" s="622"/>
      <c r="DJ9" s="622"/>
      <c r="DK9" s="622"/>
      <c r="DL9" s="622"/>
      <c r="DM9" s="622"/>
      <c r="DN9" s="622"/>
      <c r="DO9" s="622"/>
      <c r="DP9" s="623"/>
      <c r="DQ9" s="627">
        <v>2124577</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196049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17508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17508</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1802395</v>
      </c>
      <c r="S11" s="622"/>
      <c r="T11" s="622"/>
      <c r="U11" s="622"/>
      <c r="V11" s="622"/>
      <c r="W11" s="622"/>
      <c r="X11" s="622"/>
      <c r="Y11" s="623"/>
      <c r="Z11" s="624">
        <v>5.8</v>
      </c>
      <c r="AA11" s="625"/>
      <c r="AB11" s="625"/>
      <c r="AC11" s="626"/>
      <c r="AD11" s="627">
        <v>1802395</v>
      </c>
      <c r="AE11" s="622"/>
      <c r="AF11" s="622"/>
      <c r="AG11" s="622"/>
      <c r="AH11" s="622"/>
      <c r="AI11" s="622"/>
      <c r="AJ11" s="622"/>
      <c r="AK11" s="623"/>
      <c r="AL11" s="624">
        <v>11.1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466659</v>
      </c>
      <c r="BH11" s="622"/>
      <c r="BI11" s="622"/>
      <c r="BJ11" s="622"/>
      <c r="BK11" s="622"/>
      <c r="BL11" s="622"/>
      <c r="BM11" s="622"/>
      <c r="BN11" s="623"/>
      <c r="BO11" s="659">
        <v>4.5</v>
      </c>
      <c r="BP11" s="659"/>
      <c r="BQ11" s="659"/>
      <c r="BR11" s="659"/>
      <c r="BS11" s="660">
        <v>135861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543903</v>
      </c>
      <c r="CS11" s="622"/>
      <c r="CT11" s="622"/>
      <c r="CU11" s="622"/>
      <c r="CV11" s="622"/>
      <c r="CW11" s="622"/>
      <c r="CX11" s="622"/>
      <c r="CY11" s="623"/>
      <c r="CZ11" s="659">
        <v>1.8</v>
      </c>
      <c r="DA11" s="659"/>
      <c r="DB11" s="659"/>
      <c r="DC11" s="659"/>
      <c r="DD11" s="627">
        <v>56662</v>
      </c>
      <c r="DE11" s="622"/>
      <c r="DF11" s="622"/>
      <c r="DG11" s="622"/>
      <c r="DH11" s="622"/>
      <c r="DI11" s="622"/>
      <c r="DJ11" s="622"/>
      <c r="DK11" s="622"/>
      <c r="DL11" s="622"/>
      <c r="DM11" s="622"/>
      <c r="DN11" s="622"/>
      <c r="DO11" s="622"/>
      <c r="DP11" s="623"/>
      <c r="DQ11" s="627">
        <v>329586</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48510</v>
      </c>
      <c r="S12" s="622"/>
      <c r="T12" s="622"/>
      <c r="U12" s="622"/>
      <c r="V12" s="622"/>
      <c r="W12" s="622"/>
      <c r="X12" s="622"/>
      <c r="Y12" s="623"/>
      <c r="Z12" s="659">
        <v>0.2</v>
      </c>
      <c r="AA12" s="659"/>
      <c r="AB12" s="659"/>
      <c r="AC12" s="659"/>
      <c r="AD12" s="660">
        <v>48510</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4066833</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290508</v>
      </c>
      <c r="CS12" s="622"/>
      <c r="CT12" s="622"/>
      <c r="CU12" s="622"/>
      <c r="CV12" s="622"/>
      <c r="CW12" s="622"/>
      <c r="CX12" s="622"/>
      <c r="CY12" s="623"/>
      <c r="CZ12" s="659">
        <v>1</v>
      </c>
      <c r="DA12" s="659"/>
      <c r="DB12" s="659"/>
      <c r="DC12" s="659"/>
      <c r="DD12" s="627">
        <v>2519</v>
      </c>
      <c r="DE12" s="622"/>
      <c r="DF12" s="622"/>
      <c r="DG12" s="622"/>
      <c r="DH12" s="622"/>
      <c r="DI12" s="622"/>
      <c r="DJ12" s="622"/>
      <c r="DK12" s="622"/>
      <c r="DL12" s="622"/>
      <c r="DM12" s="622"/>
      <c r="DN12" s="622"/>
      <c r="DO12" s="622"/>
      <c r="DP12" s="623"/>
      <c r="DQ12" s="627">
        <v>254027</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4042599</v>
      </c>
      <c r="BH13" s="622"/>
      <c r="BI13" s="622"/>
      <c r="BJ13" s="622"/>
      <c r="BK13" s="622"/>
      <c r="BL13" s="622"/>
      <c r="BM13" s="622"/>
      <c r="BN13" s="623"/>
      <c r="BO13" s="659">
        <v>39.1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2226149</v>
      </c>
      <c r="CS13" s="622"/>
      <c r="CT13" s="622"/>
      <c r="CU13" s="622"/>
      <c r="CV13" s="622"/>
      <c r="CW13" s="622"/>
      <c r="CX13" s="622"/>
      <c r="CY13" s="623"/>
      <c r="CZ13" s="659">
        <v>7.5</v>
      </c>
      <c r="DA13" s="659"/>
      <c r="DB13" s="659"/>
      <c r="DC13" s="659"/>
      <c r="DD13" s="627">
        <v>998146</v>
      </c>
      <c r="DE13" s="622"/>
      <c r="DF13" s="622"/>
      <c r="DG13" s="622"/>
      <c r="DH13" s="622"/>
      <c r="DI13" s="622"/>
      <c r="DJ13" s="622"/>
      <c r="DK13" s="622"/>
      <c r="DL13" s="622"/>
      <c r="DM13" s="622"/>
      <c r="DN13" s="622"/>
      <c r="DO13" s="622"/>
      <c r="DP13" s="623"/>
      <c r="DQ13" s="627">
        <v>1362711</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1868</v>
      </c>
      <c r="S14" s="622"/>
      <c r="T14" s="622"/>
      <c r="U14" s="622"/>
      <c r="V14" s="622"/>
      <c r="W14" s="622"/>
      <c r="X14" s="622"/>
      <c r="Y14" s="623"/>
      <c r="Z14" s="659">
        <v>0</v>
      </c>
      <c r="AA14" s="659"/>
      <c r="AB14" s="659"/>
      <c r="AC14" s="659"/>
      <c r="AD14" s="660">
        <v>1868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222103</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1018428</v>
      </c>
      <c r="CS14" s="622"/>
      <c r="CT14" s="622"/>
      <c r="CU14" s="622"/>
      <c r="CV14" s="622"/>
      <c r="CW14" s="622"/>
      <c r="CX14" s="622"/>
      <c r="CY14" s="623"/>
      <c r="CZ14" s="659">
        <v>3.4</v>
      </c>
      <c r="DA14" s="659"/>
      <c r="DB14" s="659"/>
      <c r="DC14" s="659"/>
      <c r="DD14" s="627">
        <v>50402</v>
      </c>
      <c r="DE14" s="622"/>
      <c r="DF14" s="622"/>
      <c r="DG14" s="622"/>
      <c r="DH14" s="622"/>
      <c r="DI14" s="622"/>
      <c r="DJ14" s="622"/>
      <c r="DK14" s="622"/>
      <c r="DL14" s="622"/>
      <c r="DM14" s="622"/>
      <c r="DN14" s="622"/>
      <c r="DO14" s="622"/>
      <c r="DP14" s="623"/>
      <c r="DQ14" s="627">
        <v>963052</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546924</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4463895</v>
      </c>
      <c r="CS15" s="622"/>
      <c r="CT15" s="622"/>
      <c r="CU15" s="622"/>
      <c r="CV15" s="622"/>
      <c r="CW15" s="622"/>
      <c r="CX15" s="622"/>
      <c r="CY15" s="623"/>
      <c r="CZ15" s="659">
        <v>15.1</v>
      </c>
      <c r="DA15" s="659"/>
      <c r="DB15" s="659"/>
      <c r="DC15" s="659"/>
      <c r="DD15" s="627">
        <v>1586455</v>
      </c>
      <c r="DE15" s="622"/>
      <c r="DF15" s="622"/>
      <c r="DG15" s="622"/>
      <c r="DH15" s="622"/>
      <c r="DI15" s="622"/>
      <c r="DJ15" s="622"/>
      <c r="DK15" s="622"/>
      <c r="DL15" s="622"/>
      <c r="DM15" s="622"/>
      <c r="DN15" s="622"/>
      <c r="DO15" s="622"/>
      <c r="DP15" s="623"/>
      <c r="DQ15" s="627">
        <v>2781378</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28044</v>
      </c>
      <c r="S16" s="622"/>
      <c r="T16" s="622"/>
      <c r="U16" s="622"/>
      <c r="V16" s="622"/>
      <c r="W16" s="622"/>
      <c r="X16" s="622"/>
      <c r="Y16" s="623"/>
      <c r="Z16" s="659">
        <v>0.1</v>
      </c>
      <c r="AA16" s="659"/>
      <c r="AB16" s="659"/>
      <c r="AC16" s="659"/>
      <c r="AD16" s="660">
        <v>28044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6327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6327</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179472</v>
      </c>
      <c r="S17" s="622"/>
      <c r="T17" s="622"/>
      <c r="U17" s="622"/>
      <c r="V17" s="622"/>
      <c r="W17" s="622"/>
      <c r="X17" s="622"/>
      <c r="Y17" s="623"/>
      <c r="Z17" s="659">
        <v>0.6</v>
      </c>
      <c r="AA17" s="659"/>
      <c r="AB17" s="659"/>
      <c r="AC17" s="659"/>
      <c r="AD17" s="660">
        <v>179472</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2336826</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2326275</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64934</v>
      </c>
      <c r="S18" s="622"/>
      <c r="T18" s="622"/>
      <c r="U18" s="622"/>
      <c r="V18" s="622"/>
      <c r="W18" s="622"/>
      <c r="X18" s="622"/>
      <c r="Y18" s="623"/>
      <c r="Z18" s="659">
        <v>0.2</v>
      </c>
      <c r="AA18" s="659"/>
      <c r="AB18" s="659"/>
      <c r="AC18" s="659"/>
      <c r="AD18" s="660">
        <v>64934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61989</v>
      </c>
      <c r="S19" s="622"/>
      <c r="T19" s="622"/>
      <c r="U19" s="622"/>
      <c r="V19" s="622"/>
      <c r="W19" s="622"/>
      <c r="X19" s="622"/>
      <c r="Y19" s="623"/>
      <c r="Z19" s="659">
        <v>0.2</v>
      </c>
      <c r="AA19" s="659"/>
      <c r="AB19" s="659"/>
      <c r="AC19" s="659"/>
      <c r="AD19" s="660">
        <v>61989</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581886</v>
      </c>
      <c r="BH19" s="622"/>
      <c r="BI19" s="622"/>
      <c r="BJ19" s="622"/>
      <c r="BK19" s="622"/>
      <c r="BL19" s="622"/>
      <c r="BM19" s="622"/>
      <c r="BN19" s="623"/>
      <c r="BO19" s="659">
        <v>5.6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2945</v>
      </c>
      <c r="S20" s="622"/>
      <c r="T20" s="622"/>
      <c r="U20" s="622"/>
      <c r="V20" s="622"/>
      <c r="W20" s="622"/>
      <c r="X20" s="622"/>
      <c r="Y20" s="623"/>
      <c r="Z20" s="659">
        <v>0</v>
      </c>
      <c r="AA20" s="659"/>
      <c r="AB20" s="659"/>
      <c r="AC20" s="659"/>
      <c r="AD20" s="660">
        <v>2945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581886</v>
      </c>
      <c r="BH20" s="622"/>
      <c r="BI20" s="622"/>
      <c r="BJ20" s="622"/>
      <c r="BK20" s="622"/>
      <c r="BL20" s="622"/>
      <c r="BM20" s="622"/>
      <c r="BN20" s="623"/>
      <c r="BO20" s="659">
        <v>5.6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29637205</v>
      </c>
      <c r="CS20" s="622"/>
      <c r="CT20" s="622"/>
      <c r="CU20" s="622"/>
      <c r="CV20" s="622"/>
      <c r="CW20" s="622"/>
      <c r="CX20" s="622"/>
      <c r="CY20" s="623"/>
      <c r="CZ20" s="659">
        <v>100</v>
      </c>
      <c r="DA20" s="659"/>
      <c r="DB20" s="659"/>
      <c r="DC20" s="659"/>
      <c r="DD20" s="627">
        <v>3501888</v>
      </c>
      <c r="DE20" s="622"/>
      <c r="DF20" s="622"/>
      <c r="DG20" s="622"/>
      <c r="DH20" s="622"/>
      <c r="DI20" s="622"/>
      <c r="DJ20" s="622"/>
      <c r="DK20" s="622"/>
      <c r="DL20" s="622"/>
      <c r="DM20" s="622"/>
      <c r="DN20" s="622"/>
      <c r="DO20" s="622"/>
      <c r="DP20" s="623"/>
      <c r="DQ20" s="627">
        <v>19638876</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4508701</v>
      </c>
      <c r="S21" s="622"/>
      <c r="T21" s="622"/>
      <c r="U21" s="622"/>
      <c r="V21" s="622"/>
      <c r="W21" s="622"/>
      <c r="X21" s="622"/>
      <c r="Y21" s="623"/>
      <c r="Z21" s="659">
        <v>14.5</v>
      </c>
      <c r="AA21" s="659"/>
      <c r="AB21" s="659"/>
      <c r="AC21" s="659"/>
      <c r="AD21" s="660">
        <v>3897741</v>
      </c>
      <c r="AE21" s="660"/>
      <c r="AF21" s="660"/>
      <c r="AG21" s="660"/>
      <c r="AH21" s="660"/>
      <c r="AI21" s="660"/>
      <c r="AJ21" s="660"/>
      <c r="AK21" s="660"/>
      <c r="AL21" s="624">
        <v>24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3897741</v>
      </c>
      <c r="S22" s="622"/>
      <c r="T22" s="622"/>
      <c r="U22" s="622"/>
      <c r="V22" s="622"/>
      <c r="W22" s="622"/>
      <c r="X22" s="622"/>
      <c r="Y22" s="623"/>
      <c r="Z22" s="659">
        <v>12.6</v>
      </c>
      <c r="AA22" s="659"/>
      <c r="AB22" s="659"/>
      <c r="AC22" s="659"/>
      <c r="AD22" s="660">
        <v>3897741</v>
      </c>
      <c r="AE22" s="660"/>
      <c r="AF22" s="660"/>
      <c r="AG22" s="660"/>
      <c r="AH22" s="660"/>
      <c r="AI22" s="660"/>
      <c r="AJ22" s="660"/>
      <c r="AK22" s="660"/>
      <c r="AL22" s="624">
        <v>24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610568</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581886</v>
      </c>
      <c r="BH23" s="622"/>
      <c r="BI23" s="622"/>
      <c r="BJ23" s="622"/>
      <c r="BK23" s="622"/>
      <c r="BL23" s="622"/>
      <c r="BM23" s="622"/>
      <c r="BN23" s="623"/>
      <c r="BO23" s="659">
        <v>5.6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v>392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14783661</v>
      </c>
      <c r="CS24" s="677"/>
      <c r="CT24" s="677"/>
      <c r="CU24" s="677"/>
      <c r="CV24" s="677"/>
      <c r="CW24" s="677"/>
      <c r="CX24" s="677"/>
      <c r="CY24" s="702"/>
      <c r="CZ24" s="703">
        <v>49.9</v>
      </c>
      <c r="DA24" s="685"/>
      <c r="DB24" s="685"/>
      <c r="DC24" s="705"/>
      <c r="DD24" s="701">
        <v>9265791</v>
      </c>
      <c r="DE24" s="677"/>
      <c r="DF24" s="677"/>
      <c r="DG24" s="677"/>
      <c r="DH24" s="677"/>
      <c r="DI24" s="677"/>
      <c r="DJ24" s="677"/>
      <c r="DK24" s="702"/>
      <c r="DL24" s="701">
        <v>8052987</v>
      </c>
      <c r="DM24" s="677"/>
      <c r="DN24" s="677"/>
      <c r="DO24" s="677"/>
      <c r="DP24" s="677"/>
      <c r="DQ24" s="677"/>
      <c r="DR24" s="677"/>
      <c r="DS24" s="677"/>
      <c r="DT24" s="677"/>
      <c r="DU24" s="677"/>
      <c r="DV24" s="702"/>
      <c r="DW24" s="703">
        <v>49</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17367353</v>
      </c>
      <c r="S25" s="622"/>
      <c r="T25" s="622"/>
      <c r="U25" s="622"/>
      <c r="V25" s="622"/>
      <c r="W25" s="622"/>
      <c r="X25" s="622"/>
      <c r="Y25" s="623"/>
      <c r="Z25" s="659">
        <v>55.9</v>
      </c>
      <c r="AA25" s="659"/>
      <c r="AB25" s="659"/>
      <c r="AC25" s="659"/>
      <c r="AD25" s="660">
        <v>16174507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4267880</v>
      </c>
      <c r="CS25" s="634"/>
      <c r="CT25" s="634"/>
      <c r="CU25" s="634"/>
      <c r="CV25" s="634"/>
      <c r="CW25" s="634"/>
      <c r="CX25" s="634"/>
      <c r="CY25" s="635"/>
      <c r="CZ25" s="624">
        <v>14.4</v>
      </c>
      <c r="DA25" s="636"/>
      <c r="DB25" s="636"/>
      <c r="DC25" s="637"/>
      <c r="DD25" s="627">
        <v>4010987</v>
      </c>
      <c r="DE25" s="634"/>
      <c r="DF25" s="634"/>
      <c r="DG25" s="634"/>
      <c r="DH25" s="634"/>
      <c r="DI25" s="634"/>
      <c r="DJ25" s="634"/>
      <c r="DK25" s="635"/>
      <c r="DL25" s="627">
        <v>3828440</v>
      </c>
      <c r="DM25" s="634"/>
      <c r="DN25" s="634"/>
      <c r="DO25" s="634"/>
      <c r="DP25" s="634"/>
      <c r="DQ25" s="634"/>
      <c r="DR25" s="634"/>
      <c r="DS25" s="634"/>
      <c r="DT25" s="634"/>
      <c r="DU25" s="634"/>
      <c r="DV25" s="635"/>
      <c r="DW25" s="624">
        <v>23.3</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8118</v>
      </c>
      <c r="S26" s="622"/>
      <c r="T26" s="622"/>
      <c r="U26" s="622"/>
      <c r="V26" s="622"/>
      <c r="W26" s="622"/>
      <c r="X26" s="622"/>
      <c r="Y26" s="623"/>
      <c r="Z26" s="659">
        <v>0</v>
      </c>
      <c r="AA26" s="659"/>
      <c r="AB26" s="659"/>
      <c r="AC26" s="659"/>
      <c r="AD26" s="660">
        <v>8118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2525755</v>
      </c>
      <c r="CS26" s="622"/>
      <c r="CT26" s="622"/>
      <c r="CU26" s="622"/>
      <c r="CV26" s="622"/>
      <c r="CW26" s="622"/>
      <c r="CX26" s="622"/>
      <c r="CY26" s="623"/>
      <c r="CZ26" s="624">
        <v>8.5</v>
      </c>
      <c r="DA26" s="636"/>
      <c r="DB26" s="636"/>
      <c r="DC26" s="637"/>
      <c r="DD26" s="627">
        <v>2370021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149084</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10334451</v>
      </c>
      <c r="BH27" s="622"/>
      <c r="BI27" s="622"/>
      <c r="BJ27" s="622"/>
      <c r="BK27" s="622"/>
      <c r="BL27" s="622"/>
      <c r="BM27" s="622"/>
      <c r="BN27" s="623"/>
      <c r="BO27" s="659">
        <v>100</v>
      </c>
      <c r="BP27" s="659"/>
      <c r="BQ27" s="659"/>
      <c r="BR27" s="659"/>
      <c r="BS27" s="660">
        <v>135861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8178955</v>
      </c>
      <c r="CS27" s="634"/>
      <c r="CT27" s="634"/>
      <c r="CU27" s="634"/>
      <c r="CV27" s="634"/>
      <c r="CW27" s="634"/>
      <c r="CX27" s="634"/>
      <c r="CY27" s="635"/>
      <c r="CZ27" s="624">
        <v>27.6</v>
      </c>
      <c r="DA27" s="636"/>
      <c r="DB27" s="636"/>
      <c r="DC27" s="637"/>
      <c r="DD27" s="627">
        <v>2928529</v>
      </c>
      <c r="DE27" s="634"/>
      <c r="DF27" s="634"/>
      <c r="DG27" s="634"/>
      <c r="DH27" s="634"/>
      <c r="DI27" s="634"/>
      <c r="DJ27" s="634"/>
      <c r="DK27" s="635"/>
      <c r="DL27" s="627">
        <v>1898272</v>
      </c>
      <c r="DM27" s="634"/>
      <c r="DN27" s="634"/>
      <c r="DO27" s="634"/>
      <c r="DP27" s="634"/>
      <c r="DQ27" s="634"/>
      <c r="DR27" s="634"/>
      <c r="DS27" s="634"/>
      <c r="DT27" s="634"/>
      <c r="DU27" s="634"/>
      <c r="DV27" s="635"/>
      <c r="DW27" s="624">
        <v>11.5</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289844</v>
      </c>
      <c r="S28" s="622"/>
      <c r="T28" s="622"/>
      <c r="U28" s="622"/>
      <c r="V28" s="622"/>
      <c r="W28" s="622"/>
      <c r="X28" s="622"/>
      <c r="Y28" s="623"/>
      <c r="Z28" s="659">
        <v>0.9</v>
      </c>
      <c r="AA28" s="659"/>
      <c r="AB28" s="659"/>
      <c r="AC28" s="659"/>
      <c r="AD28" s="660">
        <v>78519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2336826</v>
      </c>
      <c r="CS28" s="622"/>
      <c r="CT28" s="622"/>
      <c r="CU28" s="622"/>
      <c r="CV28" s="622"/>
      <c r="CW28" s="622"/>
      <c r="CX28" s="622"/>
      <c r="CY28" s="623"/>
      <c r="CZ28" s="624">
        <v>7.9</v>
      </c>
      <c r="DA28" s="636"/>
      <c r="DB28" s="636"/>
      <c r="DC28" s="637"/>
      <c r="DD28" s="627">
        <v>2326275</v>
      </c>
      <c r="DE28" s="622"/>
      <c r="DF28" s="622"/>
      <c r="DG28" s="622"/>
      <c r="DH28" s="622"/>
      <c r="DI28" s="622"/>
      <c r="DJ28" s="622"/>
      <c r="DK28" s="623"/>
      <c r="DL28" s="627">
        <v>2326275</v>
      </c>
      <c r="DM28" s="622"/>
      <c r="DN28" s="622"/>
      <c r="DO28" s="622"/>
      <c r="DP28" s="622"/>
      <c r="DQ28" s="622"/>
      <c r="DR28" s="622"/>
      <c r="DS28" s="622"/>
      <c r="DT28" s="622"/>
      <c r="DU28" s="622"/>
      <c r="DV28" s="623"/>
      <c r="DW28" s="624">
        <v>14.1</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37082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2336826</v>
      </c>
      <c r="CS29" s="634"/>
      <c r="CT29" s="634"/>
      <c r="CU29" s="634"/>
      <c r="CV29" s="634"/>
      <c r="CW29" s="634"/>
      <c r="CX29" s="634"/>
      <c r="CY29" s="635"/>
      <c r="CZ29" s="624">
        <v>7.9</v>
      </c>
      <c r="DA29" s="636"/>
      <c r="DB29" s="636"/>
      <c r="DC29" s="637"/>
      <c r="DD29" s="627">
        <v>2326275</v>
      </c>
      <c r="DE29" s="634"/>
      <c r="DF29" s="634"/>
      <c r="DG29" s="634"/>
      <c r="DH29" s="634"/>
      <c r="DI29" s="634"/>
      <c r="DJ29" s="634"/>
      <c r="DK29" s="635"/>
      <c r="DL29" s="627">
        <v>2326275</v>
      </c>
      <c r="DM29" s="634"/>
      <c r="DN29" s="634"/>
      <c r="DO29" s="634"/>
      <c r="DP29" s="634"/>
      <c r="DQ29" s="634"/>
      <c r="DR29" s="634"/>
      <c r="DS29" s="634"/>
      <c r="DT29" s="634"/>
      <c r="DU29" s="634"/>
      <c r="DV29" s="635"/>
      <c r="DW29" s="624">
        <v>14.1</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6004020</v>
      </c>
      <c r="S30" s="622"/>
      <c r="T30" s="622"/>
      <c r="U30" s="622"/>
      <c r="V30" s="622"/>
      <c r="W30" s="622"/>
      <c r="X30" s="622"/>
      <c r="Y30" s="623"/>
      <c r="Z30" s="659">
        <v>19.3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2252173</v>
      </c>
      <c r="CS30" s="622"/>
      <c r="CT30" s="622"/>
      <c r="CU30" s="622"/>
      <c r="CV30" s="622"/>
      <c r="CW30" s="622"/>
      <c r="CX30" s="622"/>
      <c r="CY30" s="623"/>
      <c r="CZ30" s="624">
        <v>7.6</v>
      </c>
      <c r="DA30" s="636"/>
      <c r="DB30" s="636"/>
      <c r="DC30" s="637"/>
      <c r="DD30" s="627">
        <v>2241843</v>
      </c>
      <c r="DE30" s="622"/>
      <c r="DF30" s="622"/>
      <c r="DG30" s="622"/>
      <c r="DH30" s="622"/>
      <c r="DI30" s="622"/>
      <c r="DJ30" s="622"/>
      <c r="DK30" s="623"/>
      <c r="DL30" s="627">
        <v>2241843</v>
      </c>
      <c r="DM30" s="622"/>
      <c r="DN30" s="622"/>
      <c r="DO30" s="622"/>
      <c r="DP30" s="622"/>
      <c r="DQ30" s="622"/>
      <c r="DR30" s="622"/>
      <c r="DS30" s="622"/>
      <c r="DT30" s="622"/>
      <c r="DU30" s="622"/>
      <c r="DV30" s="623"/>
      <c r="DW30" s="624">
        <v>13.6</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98.5</v>
      </c>
      <c r="BN31" s="684"/>
      <c r="BO31" s="684"/>
      <c r="BP31" s="684"/>
      <c r="BQ31" s="686"/>
      <c r="BR31" s="683">
        <v>99.1</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84653</v>
      </c>
      <c r="CS31" s="634"/>
      <c r="CT31" s="634"/>
      <c r="CU31" s="634"/>
      <c r="CV31" s="634"/>
      <c r="CW31" s="634"/>
      <c r="CX31" s="634"/>
      <c r="CY31" s="635"/>
      <c r="CZ31" s="624">
        <v>0.3</v>
      </c>
      <c r="DA31" s="636"/>
      <c r="DB31" s="636"/>
      <c r="DC31" s="637"/>
      <c r="DD31" s="627">
        <v>84432</v>
      </c>
      <c r="DE31" s="634"/>
      <c r="DF31" s="634"/>
      <c r="DG31" s="634"/>
      <c r="DH31" s="634"/>
      <c r="DI31" s="634"/>
      <c r="DJ31" s="634"/>
      <c r="DK31" s="635"/>
      <c r="DL31" s="627">
        <v>84432</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2081712</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99.4</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19379</v>
      </c>
      <c r="S33" s="622"/>
      <c r="T33" s="622"/>
      <c r="U33" s="622"/>
      <c r="V33" s="622"/>
      <c r="W33" s="622"/>
      <c r="X33" s="622"/>
      <c r="Y33" s="623"/>
      <c r="Z33" s="659">
        <v>0.1</v>
      </c>
      <c r="AA33" s="659"/>
      <c r="AB33" s="659"/>
      <c r="AC33" s="659"/>
      <c r="AD33" s="660">
        <v>12911</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97.9</v>
      </c>
      <c r="BN33" s="606"/>
      <c r="BO33" s="606"/>
      <c r="BP33" s="606"/>
      <c r="BQ33" s="669"/>
      <c r="BR33" s="682">
        <v>98.8</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11345329</v>
      </c>
      <c r="CS33" s="634"/>
      <c r="CT33" s="634"/>
      <c r="CU33" s="634"/>
      <c r="CV33" s="634"/>
      <c r="CW33" s="634"/>
      <c r="CX33" s="634"/>
      <c r="CY33" s="635"/>
      <c r="CZ33" s="624">
        <v>38.299999999999997</v>
      </c>
      <c r="DA33" s="636"/>
      <c r="DB33" s="636"/>
      <c r="DC33" s="637"/>
      <c r="DD33" s="627">
        <v>9413734</v>
      </c>
      <c r="DE33" s="634"/>
      <c r="DF33" s="634"/>
      <c r="DG33" s="634"/>
      <c r="DH33" s="634"/>
      <c r="DI33" s="634"/>
      <c r="DJ33" s="634"/>
      <c r="DK33" s="635"/>
      <c r="DL33" s="627">
        <v>7229369</v>
      </c>
      <c r="DM33" s="634"/>
      <c r="DN33" s="634"/>
      <c r="DO33" s="634"/>
      <c r="DP33" s="634"/>
      <c r="DQ33" s="634"/>
      <c r="DR33" s="634"/>
      <c r="DS33" s="634"/>
      <c r="DT33" s="634"/>
      <c r="DU33" s="634"/>
      <c r="DV33" s="635"/>
      <c r="DW33" s="624">
        <v>44</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254340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4230776</v>
      </c>
      <c r="CS34" s="622"/>
      <c r="CT34" s="622"/>
      <c r="CU34" s="622"/>
      <c r="CV34" s="622"/>
      <c r="CW34" s="622"/>
      <c r="CX34" s="622"/>
      <c r="CY34" s="623"/>
      <c r="CZ34" s="624">
        <v>14.3</v>
      </c>
      <c r="DA34" s="636"/>
      <c r="DB34" s="636"/>
      <c r="DC34" s="637"/>
      <c r="DD34" s="627">
        <v>3159751</v>
      </c>
      <c r="DE34" s="622"/>
      <c r="DF34" s="622"/>
      <c r="DG34" s="622"/>
      <c r="DH34" s="622"/>
      <c r="DI34" s="622"/>
      <c r="DJ34" s="622"/>
      <c r="DK34" s="623"/>
      <c r="DL34" s="627">
        <v>2820143</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310608</v>
      </c>
      <c r="S35" s="622"/>
      <c r="T35" s="622"/>
      <c r="U35" s="622"/>
      <c r="V35" s="622"/>
      <c r="W35" s="622"/>
      <c r="X35" s="622"/>
      <c r="Y35" s="623"/>
      <c r="Z35" s="659">
        <v>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222460</v>
      </c>
      <c r="CS35" s="634"/>
      <c r="CT35" s="634"/>
      <c r="CU35" s="634"/>
      <c r="CV35" s="634"/>
      <c r="CW35" s="634"/>
      <c r="CX35" s="634"/>
      <c r="CY35" s="635"/>
      <c r="CZ35" s="624">
        <v>0.8</v>
      </c>
      <c r="DA35" s="636"/>
      <c r="DB35" s="636"/>
      <c r="DC35" s="637"/>
      <c r="DD35" s="627">
        <v>211469</v>
      </c>
      <c r="DE35" s="634"/>
      <c r="DF35" s="634"/>
      <c r="DG35" s="634"/>
      <c r="DH35" s="634"/>
      <c r="DI35" s="634"/>
      <c r="DJ35" s="634"/>
      <c r="DK35" s="635"/>
      <c r="DL35" s="627">
        <v>211469</v>
      </c>
      <c r="DM35" s="634"/>
      <c r="DN35" s="634"/>
      <c r="DO35" s="634"/>
      <c r="DP35" s="634"/>
      <c r="DQ35" s="634"/>
      <c r="DR35" s="634"/>
      <c r="DS35" s="634"/>
      <c r="DT35" s="634"/>
      <c r="DU35" s="634"/>
      <c r="DV35" s="635"/>
      <c r="DW35" s="624">
        <v>1.3</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1972285</v>
      </c>
      <c r="S36" s="622"/>
      <c r="T36" s="622"/>
      <c r="U36" s="622"/>
      <c r="V36" s="622"/>
      <c r="W36" s="622"/>
      <c r="X36" s="622"/>
      <c r="Y36" s="623"/>
      <c r="Z36" s="659">
        <v>6.4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2843600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14465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4250618</v>
      </c>
      <c r="CS36" s="622"/>
      <c r="CT36" s="622"/>
      <c r="CU36" s="622"/>
      <c r="CV36" s="622"/>
      <c r="CW36" s="622"/>
      <c r="CX36" s="622"/>
      <c r="CY36" s="623"/>
      <c r="CZ36" s="624">
        <v>14.3</v>
      </c>
      <c r="DA36" s="636"/>
      <c r="DB36" s="636"/>
      <c r="DC36" s="637"/>
      <c r="DD36" s="627">
        <v>3839179</v>
      </c>
      <c r="DE36" s="622"/>
      <c r="DF36" s="622"/>
      <c r="DG36" s="622"/>
      <c r="DH36" s="622"/>
      <c r="DI36" s="622"/>
      <c r="DJ36" s="622"/>
      <c r="DK36" s="623"/>
      <c r="DL36" s="627">
        <v>2277690</v>
      </c>
      <c r="DM36" s="622"/>
      <c r="DN36" s="622"/>
      <c r="DO36" s="622"/>
      <c r="DP36" s="622"/>
      <c r="DQ36" s="622"/>
      <c r="DR36" s="622"/>
      <c r="DS36" s="622"/>
      <c r="DT36" s="622"/>
      <c r="DU36" s="622"/>
      <c r="DV36" s="623"/>
      <c r="DW36" s="624">
        <v>13.9</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362642</v>
      </c>
      <c r="S37" s="622"/>
      <c r="T37" s="622"/>
      <c r="U37" s="622"/>
      <c r="V37" s="622"/>
      <c r="W37" s="622"/>
      <c r="X37" s="622"/>
      <c r="Y37" s="623"/>
      <c r="Z37" s="659">
        <v>1.2</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467903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-6082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1850896</v>
      </c>
      <c r="CS37" s="634"/>
      <c r="CT37" s="634"/>
      <c r="CU37" s="634"/>
      <c r="CV37" s="634"/>
      <c r="CW37" s="634"/>
      <c r="CX37" s="634"/>
      <c r="CY37" s="635"/>
      <c r="CZ37" s="624">
        <v>6.2</v>
      </c>
      <c r="DA37" s="636"/>
      <c r="DB37" s="636"/>
      <c r="DC37" s="637"/>
      <c r="DD37" s="627">
        <v>1767447</v>
      </c>
      <c r="DE37" s="634"/>
      <c r="DF37" s="634"/>
      <c r="DG37" s="634"/>
      <c r="DH37" s="634"/>
      <c r="DI37" s="634"/>
      <c r="DJ37" s="634"/>
      <c r="DK37" s="635"/>
      <c r="DL37" s="627">
        <v>1560719</v>
      </c>
      <c r="DM37" s="634"/>
      <c r="DN37" s="634"/>
      <c r="DO37" s="634"/>
      <c r="DP37" s="634"/>
      <c r="DQ37" s="634"/>
      <c r="DR37" s="634"/>
      <c r="DS37" s="634"/>
      <c r="DT37" s="634"/>
      <c r="DU37" s="634"/>
      <c r="DV37" s="635"/>
      <c r="DW37" s="624">
        <v>9.5</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2187516</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10404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2375697</v>
      </c>
      <c r="CS38" s="622"/>
      <c r="CT38" s="622"/>
      <c r="CU38" s="622"/>
      <c r="CV38" s="622"/>
      <c r="CW38" s="622"/>
      <c r="CX38" s="622"/>
      <c r="CY38" s="623"/>
      <c r="CZ38" s="624">
        <v>8</v>
      </c>
      <c r="DA38" s="636"/>
      <c r="DB38" s="636"/>
      <c r="DC38" s="637"/>
      <c r="DD38" s="627">
        <v>1951851</v>
      </c>
      <c r="DE38" s="622"/>
      <c r="DF38" s="622"/>
      <c r="DG38" s="622"/>
      <c r="DH38" s="622"/>
      <c r="DI38" s="622"/>
      <c r="DJ38" s="622"/>
      <c r="DK38" s="623"/>
      <c r="DL38" s="627">
        <v>1916467</v>
      </c>
      <c r="DM38" s="622"/>
      <c r="DN38" s="622"/>
      <c r="DO38" s="622"/>
      <c r="DP38" s="622"/>
      <c r="DQ38" s="622"/>
      <c r="DR38" s="622"/>
      <c r="DS38" s="622"/>
      <c r="DT38" s="622"/>
      <c r="DU38" s="622"/>
      <c r="DV38" s="623"/>
      <c r="DW38" s="624">
        <v>11.7</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15722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248178</v>
      </c>
      <c r="CS39" s="634"/>
      <c r="CT39" s="634"/>
      <c r="CU39" s="634"/>
      <c r="CV39" s="634"/>
      <c r="CW39" s="634"/>
      <c r="CX39" s="634"/>
      <c r="CY39" s="635"/>
      <c r="CZ39" s="624">
        <v>0.8</v>
      </c>
      <c r="DA39" s="636"/>
      <c r="DB39" s="636"/>
      <c r="DC39" s="637"/>
      <c r="DD39" s="627">
        <v>247884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170516</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17600</v>
      </c>
      <c r="CS40" s="622"/>
      <c r="CT40" s="622"/>
      <c r="CU40" s="622"/>
      <c r="CV40" s="622"/>
      <c r="CW40" s="622"/>
      <c r="CX40" s="622"/>
      <c r="CY40" s="623"/>
      <c r="CZ40" s="624">
        <v>0.1</v>
      </c>
      <c r="DA40" s="636"/>
      <c r="DB40" s="636"/>
      <c r="DC40" s="637"/>
      <c r="DD40" s="627">
        <v>3600</v>
      </c>
      <c r="DE40" s="622"/>
      <c r="DF40" s="622"/>
      <c r="DG40" s="622"/>
      <c r="DH40" s="622"/>
      <c r="DI40" s="622"/>
      <c r="DJ40" s="622"/>
      <c r="DK40" s="623"/>
      <c r="DL40" s="627">
        <v>3600</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31043983</v>
      </c>
      <c r="S41" s="646"/>
      <c r="T41" s="646"/>
      <c r="U41" s="646"/>
      <c r="V41" s="646"/>
      <c r="W41" s="646"/>
      <c r="X41" s="646"/>
      <c r="Y41" s="649"/>
      <c r="Z41" s="650">
        <v>100</v>
      </c>
      <c r="AA41" s="650"/>
      <c r="AB41" s="650"/>
      <c r="AC41" s="650"/>
      <c r="AD41" s="651">
        <v>16274055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455546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1920151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3508215</v>
      </c>
      <c r="CS42" s="634"/>
      <c r="CT42" s="634"/>
      <c r="CU42" s="634"/>
      <c r="CV42" s="634"/>
      <c r="CW42" s="634"/>
      <c r="CX42" s="634"/>
      <c r="CY42" s="635"/>
      <c r="CZ42" s="624">
        <v>11.8</v>
      </c>
      <c r="DA42" s="636"/>
      <c r="DB42" s="636"/>
      <c r="DC42" s="637"/>
      <c r="DD42" s="627">
        <v>959351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82660</v>
      </c>
      <c r="CS43" s="634"/>
      <c r="CT43" s="634"/>
      <c r="CU43" s="634"/>
      <c r="CV43" s="634"/>
      <c r="CW43" s="634"/>
      <c r="CX43" s="634"/>
      <c r="CY43" s="635"/>
      <c r="CZ43" s="624">
        <v>0.3</v>
      </c>
      <c r="DA43" s="636"/>
      <c r="DB43" s="636"/>
      <c r="DC43" s="637"/>
      <c r="DD43" s="627">
        <v>76438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3501888</v>
      </c>
      <c r="CS44" s="622"/>
      <c r="CT44" s="622"/>
      <c r="CU44" s="622"/>
      <c r="CV44" s="622"/>
      <c r="CW44" s="622"/>
      <c r="CX44" s="622"/>
      <c r="CY44" s="623"/>
      <c r="CZ44" s="624">
        <v>11.8</v>
      </c>
      <c r="DA44" s="625"/>
      <c r="DB44" s="625"/>
      <c r="DC44" s="626"/>
      <c r="DD44" s="627">
        <v>953024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846578</v>
      </c>
      <c r="CS45" s="634"/>
      <c r="CT45" s="634"/>
      <c r="CU45" s="634"/>
      <c r="CV45" s="634"/>
      <c r="CW45" s="634"/>
      <c r="CX45" s="634"/>
      <c r="CY45" s="635"/>
      <c r="CZ45" s="624">
        <v>2.9</v>
      </c>
      <c r="DA45" s="636"/>
      <c r="DB45" s="636"/>
      <c r="DC45" s="637"/>
      <c r="DD45" s="627">
        <v>30098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2599484</v>
      </c>
      <c r="CS46" s="622"/>
      <c r="CT46" s="622"/>
      <c r="CU46" s="622"/>
      <c r="CV46" s="622"/>
      <c r="CW46" s="622"/>
      <c r="CX46" s="622"/>
      <c r="CY46" s="623"/>
      <c r="CZ46" s="624">
        <v>8.8000000000000007</v>
      </c>
      <c r="DA46" s="625"/>
      <c r="DB46" s="625"/>
      <c r="DC46" s="626"/>
      <c r="DD46" s="627">
        <v>915700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6327</v>
      </c>
      <c r="CS47" s="634"/>
      <c r="CT47" s="634"/>
      <c r="CU47" s="634"/>
      <c r="CV47" s="634"/>
      <c r="CW47" s="634"/>
      <c r="CX47" s="634"/>
      <c r="CY47" s="635"/>
      <c r="CZ47" s="624">
        <v>0</v>
      </c>
      <c r="DA47" s="636"/>
      <c r="DB47" s="636"/>
      <c r="DC47" s="637"/>
      <c r="DD47" s="627">
        <v>6327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29637205</v>
      </c>
      <c r="CS49" s="606"/>
      <c r="CT49" s="606"/>
      <c r="CU49" s="606"/>
      <c r="CV49" s="606"/>
      <c r="CW49" s="606"/>
      <c r="CX49" s="606"/>
      <c r="CY49" s="607"/>
      <c r="CZ49" s="608">
        <v>100</v>
      </c>
      <c r="DA49" s="609"/>
      <c r="DB49" s="609"/>
      <c r="DC49" s="610"/>
      <c r="DD49" s="611">
        <v>19638876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7ZqMsAJS+xX/SY+OtvjEcDmQEhnqeCiyHoiYvc4pdQP+ZP+eVMg2Muq+6BEqsWFb/XMgEtO6GQIG0tS341XHw==" saltValue="8krwjyFthn/0+EUWlv+E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DL7" sqref="DL7:DP7"/>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31211</v>
      </c>
      <c r="R7" s="1103"/>
      <c r="S7" s="1103"/>
      <c r="T7" s="1103"/>
      <c r="U7" s="1103"/>
      <c r="V7" s="1103">
        <v>29804</v>
      </c>
      <c r="W7" s="1103"/>
      <c r="X7" s="1103"/>
      <c r="Y7" s="1103"/>
      <c r="Z7" s="1103"/>
      <c r="AA7" s="1103">
        <v>1407</v>
      </c>
      <c r="AB7" s="1103"/>
      <c r="AC7" s="1103"/>
      <c r="AD7" s="1103"/>
      <c r="AE7" s="1104"/>
      <c r="AF7" s="1105">
        <v>1277</v>
      </c>
      <c r="AG7" s="1106"/>
      <c r="AH7" s="1106"/>
      <c r="AI7" s="1106"/>
      <c r="AJ7" s="1107"/>
      <c r="AK7" s="1108">
        <v>311</v>
      </c>
      <c r="AL7" s="1109"/>
      <c r="AM7" s="1109"/>
      <c r="AN7" s="1109"/>
      <c r="AO7" s="1109"/>
      <c r="AP7" s="1109">
        <v>21898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848</v>
      </c>
      <c r="CN7" s="1097"/>
      <c r="CO7" s="1097"/>
      <c r="CP7" s="1097"/>
      <c r="CQ7" s="1098"/>
      <c r="CR7" s="1096">
        <v>56</v>
      </c>
      <c r="CS7" s="1097"/>
      <c r="CT7" s="1097"/>
      <c r="CU7" s="1097"/>
      <c r="CV7" s="1098"/>
      <c r="CW7" s="1096">
        <v>54</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91</v>
      </c>
      <c r="R8" s="1039"/>
      <c r="S8" s="1039"/>
      <c r="T8" s="1039"/>
      <c r="U8" s="1039"/>
      <c r="V8" s="1039">
        <v>91</v>
      </c>
      <c r="W8" s="1039"/>
      <c r="X8" s="1039"/>
      <c r="Y8" s="1039"/>
      <c r="Z8" s="1039"/>
      <c r="AA8" s="1039" t="s">
        <v>544</v>
      </c>
      <c r="AB8" s="1039"/>
      <c r="AC8" s="1039"/>
      <c r="AD8" s="1039"/>
      <c r="AE8" s="1040"/>
      <c r="AF8" s="1035" t="s">
        <v>122</v>
      </c>
      <c r="AG8" s="1036"/>
      <c r="AH8" s="1036"/>
      <c r="AI8" s="1036"/>
      <c r="AJ8" s="1037"/>
      <c r="AK8" s="1080">
        <v>71</v>
      </c>
      <c r="AL8" s="1081"/>
      <c r="AM8" s="1081"/>
      <c r="AN8" s="1081"/>
      <c r="AO8" s="1081"/>
      <c r="AP8" s="1081" t="s">
        <v>544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v>31302</v>
      </c>
      <c r="R23" s="1061"/>
      <c r="S23" s="1061"/>
      <c r="T23" s="1061"/>
      <c r="U23" s="1061"/>
      <c r="V23" s="1061">
        <v>29895</v>
      </c>
      <c r="W23" s="1061"/>
      <c r="X23" s="1061"/>
      <c r="Y23" s="1061"/>
      <c r="Z23" s="1061"/>
      <c r="AA23" s="1061">
        <v>1407</v>
      </c>
      <c r="AB23" s="1061"/>
      <c r="AC23" s="1061"/>
      <c r="AD23" s="1061"/>
      <c r="AE23" s="1068"/>
      <c r="AF23" s="1069">
        <v>1277</v>
      </c>
      <c r="AG23" s="1061"/>
      <c r="AH23" s="1061"/>
      <c r="AI23" s="1061"/>
      <c r="AJ23" s="1070"/>
      <c r="AK23" s="1071"/>
      <c r="AL23" s="1072"/>
      <c r="AM23" s="1072"/>
      <c r="AN23" s="1072"/>
      <c r="AO23" s="1072"/>
      <c r="AP23" s="1061">
        <v>21898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7119</v>
      </c>
      <c r="R28" s="1051"/>
      <c r="S28" s="1051"/>
      <c r="T28" s="1051"/>
      <c r="U28" s="1051"/>
      <c r="V28" s="1051">
        <v>7105</v>
      </c>
      <c r="W28" s="1051"/>
      <c r="X28" s="1051"/>
      <c r="Y28" s="1051"/>
      <c r="Z28" s="1051"/>
      <c r="AA28" s="1051">
        <v>14</v>
      </c>
      <c r="AB28" s="1051"/>
      <c r="AC28" s="1051"/>
      <c r="AD28" s="1051"/>
      <c r="AE28" s="1052"/>
      <c r="AF28" s="1053">
        <v>14</v>
      </c>
      <c r="AG28" s="1051"/>
      <c r="AH28" s="1051"/>
      <c r="AI28" s="1051"/>
      <c r="AJ28" s="1054"/>
      <c r="AK28" s="1042">
        <v>724</v>
      </c>
      <c r="AL28" s="1043"/>
      <c r="AM28" s="1043"/>
      <c r="AN28" s="1043"/>
      <c r="AO28" s="1043"/>
      <c r="AP28" s="1043" t="s">
        <v>486</v>
      </c>
      <c r="AQ28" s="1043"/>
      <c r="AR28" s="1043"/>
      <c r="AS28" s="1043"/>
      <c r="AT28" s="1043"/>
      <c r="AU28" s="1043" t="s">
        <v>486</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6221</v>
      </c>
      <c r="R29" s="1039"/>
      <c r="S29" s="1039"/>
      <c r="T29" s="1039"/>
      <c r="U29" s="1039"/>
      <c r="V29" s="1039">
        <v>6137</v>
      </c>
      <c r="W29" s="1039"/>
      <c r="X29" s="1039"/>
      <c r="Y29" s="1039"/>
      <c r="Z29" s="1039"/>
      <c r="AA29" s="1039">
        <v>83</v>
      </c>
      <c r="AB29" s="1039"/>
      <c r="AC29" s="1039"/>
      <c r="AD29" s="1039"/>
      <c r="AE29" s="1040"/>
      <c r="AF29" s="1035">
        <v>83</v>
      </c>
      <c r="AG29" s="1036"/>
      <c r="AH29" s="1036"/>
      <c r="AI29" s="1036"/>
      <c r="AJ29" s="1037"/>
      <c r="AK29" s="980">
        <v>1062</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1890</v>
      </c>
      <c r="R30" s="1039"/>
      <c r="S30" s="1039"/>
      <c r="T30" s="1039"/>
      <c r="U30" s="1039"/>
      <c r="V30" s="1039">
        <v>1886</v>
      </c>
      <c r="W30" s="1039"/>
      <c r="X30" s="1039"/>
      <c r="Y30" s="1039"/>
      <c r="Z30" s="1039"/>
      <c r="AA30" s="1039">
        <v>4</v>
      </c>
      <c r="AB30" s="1039"/>
      <c r="AC30" s="1039"/>
      <c r="AD30" s="1039"/>
      <c r="AE30" s="1040"/>
      <c r="AF30" s="1035">
        <v>4</v>
      </c>
      <c r="AG30" s="1036"/>
      <c r="AH30" s="1036"/>
      <c r="AI30" s="1036"/>
      <c r="AJ30" s="1037"/>
      <c r="AK30" s="980">
        <v>963</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2547</v>
      </c>
      <c r="R31" s="1039"/>
      <c r="S31" s="1039"/>
      <c r="T31" s="1039"/>
      <c r="U31" s="1039"/>
      <c r="V31" s="1039">
        <v>2198</v>
      </c>
      <c r="W31" s="1039"/>
      <c r="X31" s="1039"/>
      <c r="Y31" s="1039"/>
      <c r="Z31" s="1039"/>
      <c r="AA31" s="1039">
        <v>349</v>
      </c>
      <c r="AB31" s="1039"/>
      <c r="AC31" s="1039"/>
      <c r="AD31" s="1039"/>
      <c r="AE31" s="1040"/>
      <c r="AF31" s="1035">
        <v>15</v>
      </c>
      <c r="AG31" s="1036"/>
      <c r="AH31" s="1036"/>
      <c r="AI31" s="1036"/>
      <c r="AJ31" s="1037"/>
      <c r="AK31" s="980">
        <v>468</v>
      </c>
      <c r="AL31" s="971"/>
      <c r="AM31" s="971"/>
      <c r="AN31" s="971"/>
      <c r="AO31" s="971"/>
      <c r="AP31" s="971">
        <v>8214</v>
      </c>
      <c r="AQ31" s="971"/>
      <c r="AR31" s="971"/>
      <c r="AS31" s="971"/>
      <c r="AT31" s="971"/>
      <c r="AU31" s="971">
        <v>2440</v>
      </c>
      <c r="AV31" s="971"/>
      <c r="AW31" s="971"/>
      <c r="AX31" s="971"/>
      <c r="AY31" s="971"/>
      <c r="AZ31" s="1041" t="s">
        <v>486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v>
      </c>
      <c r="AG63" s="959"/>
      <c r="AH63" s="959"/>
      <c r="AI63" s="959"/>
      <c r="AJ63" s="1022"/>
      <c r="AK63" s="1023"/>
      <c r="AL63" s="963"/>
      <c r="AM63" s="963"/>
      <c r="AN63" s="963"/>
      <c r="AO63" s="963"/>
      <c r="AP63" s="959">
        <v>8214</v>
      </c>
      <c r="AQ63" s="959"/>
      <c r="AR63" s="959"/>
      <c r="AS63" s="959"/>
      <c r="AT63" s="959"/>
      <c r="AU63" s="959">
        <v>2440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550</v>
      </c>
      <c r="C68" s="986"/>
      <c r="D68" s="986"/>
      <c r="E68" s="986"/>
      <c r="F68" s="986"/>
      <c r="G68" s="986"/>
      <c r="H68" s="986"/>
      <c r="I68" s="986"/>
      <c r="J68" s="986"/>
      <c r="K68" s="986"/>
      <c r="L68" s="986"/>
      <c r="M68" s="986"/>
      <c r="N68" s="986"/>
      <c r="O68" s="986"/>
      <c r="P68" s="987"/>
      <c r="Q68" s="988">
        <v>6691</v>
      </c>
      <c r="R68" s="982"/>
      <c r="S68" s="982"/>
      <c r="T68" s="982"/>
      <c r="U68" s="982"/>
      <c r="V68" s="982">
        <v>5595</v>
      </c>
      <c r="W68" s="982"/>
      <c r="X68" s="982"/>
      <c r="Y68" s="982"/>
      <c r="Z68" s="982"/>
      <c r="AA68" s="982">
        <v>1096</v>
      </c>
      <c r="AB68" s="982"/>
      <c r="AC68" s="982"/>
      <c r="AD68" s="982"/>
      <c r="AE68" s="982"/>
      <c r="AF68" s="982">
        <v>5390</v>
      </c>
      <c r="AG68" s="982"/>
      <c r="AH68" s="982"/>
      <c r="AI68" s="982"/>
      <c r="AJ68" s="982"/>
      <c r="AK68" s="982" t="s">
        <v>486</v>
      </c>
      <c r="AL68" s="982"/>
      <c r="AM68" s="982"/>
      <c r="AN68" s="982"/>
      <c r="AO68" s="982"/>
      <c r="AP68" s="982">
        <v>8668</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551</v>
      </c>
      <c r="C69" s="975"/>
      <c r="D69" s="975"/>
      <c r="E69" s="975"/>
      <c r="F69" s="975"/>
      <c r="G69" s="975"/>
      <c r="H69" s="975"/>
      <c r="I69" s="975"/>
      <c r="J69" s="975"/>
      <c r="K69" s="975"/>
      <c r="L69" s="975"/>
      <c r="M69" s="975"/>
      <c r="N69" s="975"/>
      <c r="O69" s="975"/>
      <c r="P69" s="976"/>
      <c r="Q69" s="977">
        <v>1578</v>
      </c>
      <c r="R69" s="971"/>
      <c r="S69" s="971"/>
      <c r="T69" s="971"/>
      <c r="U69" s="971"/>
      <c r="V69" s="971">
        <v>1462</v>
      </c>
      <c r="W69" s="971"/>
      <c r="X69" s="971"/>
      <c r="Y69" s="971"/>
      <c r="Z69" s="971"/>
      <c r="AA69" s="971">
        <v>116</v>
      </c>
      <c r="AB69" s="971"/>
      <c r="AC69" s="971"/>
      <c r="AD69" s="971"/>
      <c r="AE69" s="971"/>
      <c r="AF69" s="971">
        <v>108</v>
      </c>
      <c r="AG69" s="971"/>
      <c r="AH69" s="971"/>
      <c r="AI69" s="971"/>
      <c r="AJ69" s="971"/>
      <c r="AK69" s="971">
        <v>18</v>
      </c>
      <c r="AL69" s="971"/>
      <c r="AM69" s="971"/>
      <c r="AN69" s="971"/>
      <c r="AO69" s="971"/>
      <c r="AP69" s="971">
        <v>877</v>
      </c>
      <c r="AQ69" s="971"/>
      <c r="AR69" s="971"/>
      <c r="AS69" s="971"/>
      <c r="AT69" s="971"/>
      <c r="AU69" s="971">
        <v>625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552</v>
      </c>
      <c r="C70" s="975"/>
      <c r="D70" s="975"/>
      <c r="E70" s="975"/>
      <c r="F70" s="975"/>
      <c r="G70" s="975"/>
      <c r="H70" s="975"/>
      <c r="I70" s="975"/>
      <c r="J70" s="975"/>
      <c r="K70" s="975"/>
      <c r="L70" s="975"/>
      <c r="M70" s="975"/>
      <c r="N70" s="975"/>
      <c r="O70" s="975"/>
      <c r="P70" s="976"/>
      <c r="Q70" s="977">
        <v>407</v>
      </c>
      <c r="R70" s="971"/>
      <c r="S70" s="971"/>
      <c r="T70" s="971"/>
      <c r="U70" s="971"/>
      <c r="V70" s="971">
        <v>369</v>
      </c>
      <c r="W70" s="971"/>
      <c r="X70" s="971"/>
      <c r="Y70" s="971"/>
      <c r="Z70" s="971"/>
      <c r="AA70" s="971">
        <v>38</v>
      </c>
      <c r="AB70" s="971"/>
      <c r="AC70" s="971"/>
      <c r="AD70" s="971"/>
      <c r="AE70" s="971"/>
      <c r="AF70" s="971">
        <v>23</v>
      </c>
      <c r="AG70" s="971"/>
      <c r="AH70" s="971"/>
      <c r="AI70" s="971"/>
      <c r="AJ70" s="971"/>
      <c r="AK70" s="971" t="s">
        <v>486</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553</v>
      </c>
      <c r="C71" s="975"/>
      <c r="D71" s="975"/>
      <c r="E71" s="975"/>
      <c r="F71" s="975"/>
      <c r="G71" s="975"/>
      <c r="H71" s="975"/>
      <c r="I71" s="975"/>
      <c r="J71" s="975"/>
      <c r="K71" s="975"/>
      <c r="L71" s="975"/>
      <c r="M71" s="975"/>
      <c r="N71" s="975"/>
      <c r="O71" s="975"/>
      <c r="P71" s="976"/>
      <c r="Q71" s="977">
        <v>4452</v>
      </c>
      <c r="R71" s="971"/>
      <c r="S71" s="971"/>
      <c r="T71" s="971"/>
      <c r="U71" s="971"/>
      <c r="V71" s="971">
        <v>4398</v>
      </c>
      <c r="W71" s="971"/>
      <c r="X71" s="971"/>
      <c r="Y71" s="971"/>
      <c r="Z71" s="971"/>
      <c r="AA71" s="971">
        <v>55</v>
      </c>
      <c r="AB71" s="971"/>
      <c r="AC71" s="971"/>
      <c r="AD71" s="971"/>
      <c r="AE71" s="971"/>
      <c r="AF71" s="971">
        <v>55</v>
      </c>
      <c r="AG71" s="971"/>
      <c r="AH71" s="971"/>
      <c r="AI71" s="971"/>
      <c r="AJ71" s="971"/>
      <c r="AK71" s="971">
        <v>33</v>
      </c>
      <c r="AL71" s="971"/>
      <c r="AM71" s="971"/>
      <c r="AN71" s="971"/>
      <c r="AO71" s="971"/>
      <c r="AP71" s="971">
        <v>1710</v>
      </c>
      <c r="AQ71" s="971"/>
      <c r="AR71" s="971"/>
      <c r="AS71" s="971"/>
      <c r="AT71" s="971"/>
      <c r="AU71" s="971">
        <v>299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554</v>
      </c>
      <c r="C72" s="975"/>
      <c r="D72" s="975"/>
      <c r="E72" s="975"/>
      <c r="F72" s="975"/>
      <c r="G72" s="975"/>
      <c r="H72" s="975"/>
      <c r="I72" s="975"/>
      <c r="J72" s="975"/>
      <c r="K72" s="975"/>
      <c r="L72" s="975"/>
      <c r="M72" s="975"/>
      <c r="N72" s="975"/>
      <c r="O72" s="975"/>
      <c r="P72" s="976"/>
      <c r="Q72" s="977">
        <v>14</v>
      </c>
      <c r="R72" s="971"/>
      <c r="S72" s="971"/>
      <c r="T72" s="971"/>
      <c r="U72" s="971"/>
      <c r="V72" s="971">
        <v>14</v>
      </c>
      <c r="W72" s="971"/>
      <c r="X72" s="971"/>
      <c r="Y72" s="971"/>
      <c r="Z72" s="971"/>
      <c r="AA72" s="971">
        <v>1</v>
      </c>
      <c r="AB72" s="971"/>
      <c r="AC72" s="971"/>
      <c r="AD72" s="971"/>
      <c r="AE72" s="971"/>
      <c r="AF72" s="971">
        <v>1</v>
      </c>
      <c r="AG72" s="971"/>
      <c r="AH72" s="971"/>
      <c r="AI72" s="971"/>
      <c r="AJ72" s="971"/>
      <c r="AK72" s="971">
        <v>3</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555</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486</v>
      </c>
      <c r="AQ73" s="971"/>
      <c r="AR73" s="971"/>
      <c r="AS73" s="971"/>
      <c r="AT73" s="971"/>
      <c r="AU73" s="971" t="s">
        <v>486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556</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486</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557</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486</v>
      </c>
      <c r="AL75" s="979"/>
      <c r="AM75" s="979"/>
      <c r="AN75" s="979"/>
      <c r="AO75" s="980"/>
      <c r="AP75" s="981" t="s">
        <v>486</v>
      </c>
      <c r="AQ75" s="979"/>
      <c r="AR75" s="979"/>
      <c r="AS75" s="979"/>
      <c r="AT75" s="980"/>
      <c r="AU75" s="981" t="s">
        <v>486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558</v>
      </c>
      <c r="C76" s="975"/>
      <c r="D76" s="975"/>
      <c r="E76" s="975"/>
      <c r="F76" s="975"/>
      <c r="G76" s="975"/>
      <c r="H76" s="975"/>
      <c r="I76" s="975"/>
      <c r="J76" s="975"/>
      <c r="K76" s="975"/>
      <c r="L76" s="975"/>
      <c r="M76" s="975"/>
      <c r="N76" s="975"/>
      <c r="O76" s="975"/>
      <c r="P76" s="976"/>
      <c r="Q76" s="978">
        <v>14</v>
      </c>
      <c r="R76" s="979"/>
      <c r="S76" s="979"/>
      <c r="T76" s="979"/>
      <c r="U76" s="980"/>
      <c r="V76" s="981">
        <v>13</v>
      </c>
      <c r="W76" s="979"/>
      <c r="X76" s="979"/>
      <c r="Y76" s="979"/>
      <c r="Z76" s="980"/>
      <c r="AA76" s="981">
        <v>1</v>
      </c>
      <c r="AB76" s="979"/>
      <c r="AC76" s="979"/>
      <c r="AD76" s="979"/>
      <c r="AE76" s="980"/>
      <c r="AF76" s="981">
        <v>1</v>
      </c>
      <c r="AG76" s="979"/>
      <c r="AH76" s="979"/>
      <c r="AI76" s="979"/>
      <c r="AJ76" s="980"/>
      <c r="AK76" s="981" t="s">
        <v>486</v>
      </c>
      <c r="AL76" s="979"/>
      <c r="AM76" s="979"/>
      <c r="AN76" s="979"/>
      <c r="AO76" s="980"/>
      <c r="AP76" s="981" t="s">
        <v>486</v>
      </c>
      <c r="AQ76" s="979"/>
      <c r="AR76" s="979"/>
      <c r="AS76" s="979"/>
      <c r="AT76" s="980"/>
      <c r="AU76" s="981" t="s">
        <v>486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559</v>
      </c>
      <c r="C77" s="975"/>
      <c r="D77" s="975"/>
      <c r="E77" s="975"/>
      <c r="F77" s="975"/>
      <c r="G77" s="975"/>
      <c r="H77" s="975"/>
      <c r="I77" s="975"/>
      <c r="J77" s="975"/>
      <c r="K77" s="975"/>
      <c r="L77" s="975"/>
      <c r="M77" s="975"/>
      <c r="N77" s="975"/>
      <c r="O77" s="975"/>
      <c r="P77" s="976"/>
      <c r="Q77" s="978">
        <v>1440</v>
      </c>
      <c r="R77" s="979"/>
      <c r="S77" s="979"/>
      <c r="T77" s="979"/>
      <c r="U77" s="980"/>
      <c r="V77" s="981">
        <v>1433</v>
      </c>
      <c r="W77" s="979"/>
      <c r="X77" s="979"/>
      <c r="Y77" s="979"/>
      <c r="Z77" s="980"/>
      <c r="AA77" s="981">
        <v>7</v>
      </c>
      <c r="AB77" s="979"/>
      <c r="AC77" s="979"/>
      <c r="AD77" s="979"/>
      <c r="AE77" s="980"/>
      <c r="AF77" s="981">
        <v>7</v>
      </c>
      <c r="AG77" s="979"/>
      <c r="AH77" s="979"/>
      <c r="AI77" s="979"/>
      <c r="AJ77" s="980"/>
      <c r="AK77" s="981" t="s">
        <v>486</v>
      </c>
      <c r="AL77" s="979"/>
      <c r="AM77" s="979"/>
      <c r="AN77" s="979"/>
      <c r="AO77" s="980"/>
      <c r="AP77" s="981" t="s">
        <v>486</v>
      </c>
      <c r="AQ77" s="979"/>
      <c r="AR77" s="979"/>
      <c r="AS77" s="979"/>
      <c r="AT77" s="980"/>
      <c r="AU77" s="981" t="s">
        <v>486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560</v>
      </c>
      <c r="C78" s="975"/>
      <c r="D78" s="975"/>
      <c r="E78" s="975"/>
      <c r="F78" s="975"/>
      <c r="G78" s="975"/>
      <c r="H78" s="975"/>
      <c r="I78" s="975"/>
      <c r="J78" s="975"/>
      <c r="K78" s="975"/>
      <c r="L78" s="975"/>
      <c r="M78" s="975"/>
      <c r="N78" s="975"/>
      <c r="O78" s="975"/>
      <c r="P78" s="976"/>
      <c r="Q78" s="977">
        <v>388762</v>
      </c>
      <c r="R78" s="971"/>
      <c r="S78" s="971"/>
      <c r="T78" s="971"/>
      <c r="U78" s="971"/>
      <c r="V78" s="971">
        <v>379528</v>
      </c>
      <c r="W78" s="971"/>
      <c r="X78" s="971"/>
      <c r="Y78" s="971"/>
      <c r="Z78" s="971"/>
      <c r="AA78" s="971">
        <v>9234</v>
      </c>
      <c r="AB78" s="971"/>
      <c r="AC78" s="971"/>
      <c r="AD78" s="971"/>
      <c r="AE78" s="971"/>
      <c r="AF78" s="971">
        <v>8886</v>
      </c>
      <c r="AG78" s="971"/>
      <c r="AH78" s="971"/>
      <c r="AI78" s="971"/>
      <c r="AJ78" s="971"/>
      <c r="AK78" s="971">
        <v>3256</v>
      </c>
      <c r="AL78" s="971"/>
      <c r="AM78" s="971"/>
      <c r="AN78" s="971"/>
      <c r="AO78" s="971"/>
      <c r="AP78" s="971" t="s">
        <v>486</v>
      </c>
      <c r="AQ78" s="971"/>
      <c r="AR78" s="971"/>
      <c r="AS78" s="971"/>
      <c r="AT78" s="971"/>
      <c r="AU78" s="971" t="s">
        <v>486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14712</v>
      </c>
      <c r="AG88" s="959"/>
      <c r="AH88" s="959"/>
      <c r="AI88" s="959"/>
      <c r="AJ88" s="959"/>
      <c r="AK88" s="963"/>
      <c r="AL88" s="963"/>
      <c r="AM88" s="963"/>
      <c r="AN88" s="963"/>
      <c r="AO88" s="963"/>
      <c r="AP88" s="959">
        <v>11255</v>
      </c>
      <c r="AQ88" s="959"/>
      <c r="AR88" s="959"/>
      <c r="AS88" s="959"/>
      <c r="AT88" s="959"/>
      <c r="AU88" s="959">
        <v>924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56</v>
      </c>
      <c r="CS102" s="953"/>
      <c r="CT102" s="953"/>
      <c r="CU102" s="953"/>
      <c r="CV102" s="954"/>
      <c r="CW102" s="952">
        <v>54</v>
      </c>
      <c r="CX102" s="953"/>
      <c r="CY102" s="953"/>
      <c r="CZ102" s="953"/>
      <c r="DA102" s="954"/>
      <c r="DB102" s="952" t="s">
        <v>544</v>
      </c>
      <c r="DC102" s="953"/>
      <c r="DD102" s="953"/>
      <c r="DE102" s="953"/>
      <c r="DF102" s="954"/>
      <c r="DG102" s="952" t="s">
        <v>486</v>
      </c>
      <c r="DH102" s="953"/>
      <c r="DI102" s="953"/>
      <c r="DJ102" s="953"/>
      <c r="DK102" s="954"/>
      <c r="DL102" s="952" t="s">
        <v>486</v>
      </c>
      <c r="DM102" s="953"/>
      <c r="DN102" s="953"/>
      <c r="DO102" s="953"/>
      <c r="DP102" s="954"/>
      <c r="DQ102" s="952" t="s">
        <v>486</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2473347</v>
      </c>
      <c r="AB110" s="889"/>
      <c r="AC110" s="889"/>
      <c r="AD110" s="889"/>
      <c r="AE110" s="890"/>
      <c r="AF110" s="891">
        <v>2365280</v>
      </c>
      <c r="AG110" s="889"/>
      <c r="AH110" s="889"/>
      <c r="AI110" s="889"/>
      <c r="AJ110" s="890"/>
      <c r="AK110" s="891">
        <v>2335156</v>
      </c>
      <c r="AL110" s="889"/>
      <c r="AM110" s="889"/>
      <c r="AN110" s="889"/>
      <c r="AO110" s="890"/>
      <c r="AP110" s="892">
        <v>16.399999999999999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22623727</v>
      </c>
      <c r="BR110" s="842"/>
      <c r="BS110" s="842"/>
      <c r="BT110" s="842"/>
      <c r="BU110" s="842"/>
      <c r="BV110" s="842">
        <v>21962939</v>
      </c>
      <c r="BW110" s="842"/>
      <c r="BX110" s="842"/>
      <c r="BY110" s="842"/>
      <c r="BZ110" s="842"/>
      <c r="CA110" s="842">
        <v>21898282</v>
      </c>
      <c r="CB110" s="842"/>
      <c r="CC110" s="842"/>
      <c r="CD110" s="842"/>
      <c r="CE110" s="842"/>
      <c r="CF110" s="866">
        <v>153.80000000000001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1149673</v>
      </c>
      <c r="BR111" s="817"/>
      <c r="BS111" s="817"/>
      <c r="BT111" s="817"/>
      <c r="BU111" s="817"/>
      <c r="BV111" s="817">
        <v>912439</v>
      </c>
      <c r="BW111" s="817"/>
      <c r="BX111" s="817"/>
      <c r="BY111" s="817"/>
      <c r="BZ111" s="817"/>
      <c r="CA111" s="817">
        <v>704582</v>
      </c>
      <c r="CB111" s="817"/>
      <c r="CC111" s="817"/>
      <c r="CD111" s="817"/>
      <c r="CE111" s="817"/>
      <c r="CF111" s="875">
        <v>4.9000000000000004</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1139764</v>
      </c>
      <c r="DH111" s="817"/>
      <c r="DI111" s="817"/>
      <c r="DJ111" s="817"/>
      <c r="DK111" s="817"/>
      <c r="DL111" s="817">
        <v>907636</v>
      </c>
      <c r="DM111" s="817"/>
      <c r="DN111" s="817"/>
      <c r="DO111" s="817"/>
      <c r="DP111" s="817"/>
      <c r="DQ111" s="817">
        <v>703751</v>
      </c>
      <c r="DR111" s="817"/>
      <c r="DS111" s="817"/>
      <c r="DT111" s="817"/>
      <c r="DU111" s="817"/>
      <c r="DV111" s="794">
        <v>4.9000000000000004</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3677993</v>
      </c>
      <c r="BR112" s="817"/>
      <c r="BS112" s="817"/>
      <c r="BT112" s="817"/>
      <c r="BU112" s="817"/>
      <c r="BV112" s="817">
        <v>2924591</v>
      </c>
      <c r="BW112" s="817"/>
      <c r="BX112" s="817"/>
      <c r="BY112" s="817"/>
      <c r="BZ112" s="817"/>
      <c r="CA112" s="817">
        <v>2439585</v>
      </c>
      <c r="CB112" s="817"/>
      <c r="CC112" s="817"/>
      <c r="CD112" s="817"/>
      <c r="CE112" s="817"/>
      <c r="CF112" s="875">
        <v>17.100000000000001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324177</v>
      </c>
      <c r="AB113" s="919"/>
      <c r="AC113" s="919"/>
      <c r="AD113" s="919"/>
      <c r="AE113" s="920"/>
      <c r="AF113" s="921">
        <v>329819</v>
      </c>
      <c r="AG113" s="919"/>
      <c r="AH113" s="919"/>
      <c r="AI113" s="919"/>
      <c r="AJ113" s="920"/>
      <c r="AK113" s="921">
        <v>342995</v>
      </c>
      <c r="AL113" s="919"/>
      <c r="AM113" s="919"/>
      <c r="AN113" s="919"/>
      <c r="AO113" s="920"/>
      <c r="AP113" s="922">
        <v>2.4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1096540</v>
      </c>
      <c r="BR113" s="817"/>
      <c r="BS113" s="817"/>
      <c r="BT113" s="817"/>
      <c r="BU113" s="817"/>
      <c r="BV113" s="817">
        <v>1016156</v>
      </c>
      <c r="BW113" s="817"/>
      <c r="BX113" s="817"/>
      <c r="BY113" s="817"/>
      <c r="BZ113" s="817"/>
      <c r="CA113" s="817">
        <v>923331</v>
      </c>
      <c r="CB113" s="817"/>
      <c r="CC113" s="817"/>
      <c r="CD113" s="817"/>
      <c r="CE113" s="817"/>
      <c r="CF113" s="875">
        <v>6.5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136578</v>
      </c>
      <c r="AB114" s="780"/>
      <c r="AC114" s="780"/>
      <c r="AD114" s="780"/>
      <c r="AE114" s="781"/>
      <c r="AF114" s="782">
        <v>137315</v>
      </c>
      <c r="AG114" s="780"/>
      <c r="AH114" s="780"/>
      <c r="AI114" s="780"/>
      <c r="AJ114" s="781"/>
      <c r="AK114" s="782">
        <v>146085</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1735085</v>
      </c>
      <c r="BR114" s="817"/>
      <c r="BS114" s="817"/>
      <c r="BT114" s="817"/>
      <c r="BU114" s="817"/>
      <c r="BV114" s="817">
        <v>1787832</v>
      </c>
      <c r="BW114" s="817"/>
      <c r="BX114" s="817"/>
      <c r="BY114" s="817"/>
      <c r="BZ114" s="817"/>
      <c r="CA114" s="817">
        <v>1798089</v>
      </c>
      <c r="CB114" s="817"/>
      <c r="CC114" s="817"/>
      <c r="CD114" s="817"/>
      <c r="CE114" s="817"/>
      <c r="CF114" s="875">
        <v>12.6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268609</v>
      </c>
      <c r="AB115" s="919"/>
      <c r="AC115" s="919"/>
      <c r="AD115" s="919"/>
      <c r="AE115" s="920"/>
      <c r="AF115" s="921">
        <v>266899</v>
      </c>
      <c r="AG115" s="919"/>
      <c r="AH115" s="919"/>
      <c r="AI115" s="919"/>
      <c r="AJ115" s="920"/>
      <c r="AK115" s="921">
        <v>230192</v>
      </c>
      <c r="AL115" s="919"/>
      <c r="AM115" s="919"/>
      <c r="AN115" s="919"/>
      <c r="AO115" s="920"/>
      <c r="AP115" s="922">
        <v>1.6</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3202711</v>
      </c>
      <c r="AB117" s="903"/>
      <c r="AC117" s="903"/>
      <c r="AD117" s="903"/>
      <c r="AE117" s="904"/>
      <c r="AF117" s="905">
        <v>3099313</v>
      </c>
      <c r="AG117" s="903"/>
      <c r="AH117" s="903"/>
      <c r="AI117" s="903"/>
      <c r="AJ117" s="904"/>
      <c r="AK117" s="905">
        <v>3054428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30283018</v>
      </c>
      <c r="BR119" s="845"/>
      <c r="BS119" s="845"/>
      <c r="BT119" s="845"/>
      <c r="BU119" s="845"/>
      <c r="BV119" s="845">
        <v>28603957</v>
      </c>
      <c r="BW119" s="845"/>
      <c r="BX119" s="845"/>
      <c r="BY119" s="845"/>
      <c r="BZ119" s="845"/>
      <c r="CA119" s="845">
        <v>27763869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9909</v>
      </c>
      <c r="DH119" s="764"/>
      <c r="DI119" s="764"/>
      <c r="DJ119" s="764"/>
      <c r="DK119" s="765"/>
      <c r="DL119" s="766">
        <v>4803</v>
      </c>
      <c r="DM119" s="764"/>
      <c r="DN119" s="764"/>
      <c r="DO119" s="764"/>
      <c r="DP119" s="765"/>
      <c r="DQ119" s="766">
        <v>831</v>
      </c>
      <c r="DR119" s="764"/>
      <c r="DS119" s="764"/>
      <c r="DT119" s="764"/>
      <c r="DU119" s="765"/>
      <c r="DV119" s="848">
        <v>0</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241543</v>
      </c>
      <c r="AB120" s="780"/>
      <c r="AC120" s="780"/>
      <c r="AD120" s="780"/>
      <c r="AE120" s="781"/>
      <c r="AF120" s="782">
        <v>241656</v>
      </c>
      <c r="AG120" s="780"/>
      <c r="AH120" s="780"/>
      <c r="AI120" s="780"/>
      <c r="AJ120" s="781"/>
      <c r="AK120" s="782">
        <v>209600</v>
      </c>
      <c r="AL120" s="780"/>
      <c r="AM120" s="780"/>
      <c r="AN120" s="780"/>
      <c r="AO120" s="781"/>
      <c r="AP120" s="824">
        <v>1.5</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7312251</v>
      </c>
      <c r="BR120" s="842"/>
      <c r="BS120" s="842"/>
      <c r="BT120" s="842"/>
      <c r="BU120" s="842"/>
      <c r="BV120" s="842">
        <v>8277940</v>
      </c>
      <c r="BW120" s="842"/>
      <c r="BX120" s="842"/>
      <c r="BY120" s="842"/>
      <c r="BZ120" s="842"/>
      <c r="CA120" s="842">
        <v>7887406</v>
      </c>
      <c r="CB120" s="842"/>
      <c r="CC120" s="842"/>
      <c r="CD120" s="842"/>
      <c r="CE120" s="842"/>
      <c r="CF120" s="866">
        <v>55.4</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3677993</v>
      </c>
      <c r="DH120" s="842"/>
      <c r="DI120" s="842"/>
      <c r="DJ120" s="842"/>
      <c r="DK120" s="842"/>
      <c r="DL120" s="842">
        <v>2924591</v>
      </c>
      <c r="DM120" s="842"/>
      <c r="DN120" s="842"/>
      <c r="DO120" s="842"/>
      <c r="DP120" s="842"/>
      <c r="DQ120" s="842">
        <v>2439585</v>
      </c>
      <c r="DR120" s="842"/>
      <c r="DS120" s="842"/>
      <c r="DT120" s="842"/>
      <c r="DU120" s="842"/>
      <c r="DV120" s="843">
        <v>17.100000000000001</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3930077</v>
      </c>
      <c r="BR121" s="817"/>
      <c r="BS121" s="817"/>
      <c r="BT121" s="817"/>
      <c r="BU121" s="817"/>
      <c r="BV121" s="817">
        <v>3237018</v>
      </c>
      <c r="BW121" s="817"/>
      <c r="BX121" s="817"/>
      <c r="BY121" s="817"/>
      <c r="BZ121" s="817"/>
      <c r="CA121" s="817">
        <v>2904619</v>
      </c>
      <c r="CB121" s="817"/>
      <c r="CC121" s="817"/>
      <c r="CD121" s="817"/>
      <c r="CE121" s="817"/>
      <c r="CF121" s="875">
        <v>20.399999999999999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21992960</v>
      </c>
      <c r="BR122" s="845"/>
      <c r="BS122" s="845"/>
      <c r="BT122" s="845"/>
      <c r="BU122" s="845"/>
      <c r="BV122" s="845">
        <v>20783763</v>
      </c>
      <c r="BW122" s="845"/>
      <c r="BX122" s="845"/>
      <c r="BY122" s="845"/>
      <c r="BZ122" s="845"/>
      <c r="CA122" s="845">
        <v>19346709</v>
      </c>
      <c r="CB122" s="845"/>
      <c r="CC122" s="845"/>
      <c r="CD122" s="845"/>
      <c r="CE122" s="845"/>
      <c r="CF122" s="846">
        <v>135.9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33235288</v>
      </c>
      <c r="BR123" s="833"/>
      <c r="BS123" s="833"/>
      <c r="BT123" s="833"/>
      <c r="BU123" s="833"/>
      <c r="BV123" s="833">
        <v>32298721</v>
      </c>
      <c r="BW123" s="833"/>
      <c r="BX123" s="833"/>
      <c r="BY123" s="833"/>
      <c r="BZ123" s="833"/>
      <c r="CA123" s="833">
        <v>30138734</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19947</v>
      </c>
      <c r="AB126" s="780"/>
      <c r="AC126" s="780"/>
      <c r="AD126" s="780"/>
      <c r="AE126" s="781"/>
      <c r="AF126" s="782">
        <v>19967</v>
      </c>
      <c r="AG126" s="780"/>
      <c r="AH126" s="780"/>
      <c r="AI126" s="780"/>
      <c r="AJ126" s="781"/>
      <c r="AK126" s="782">
        <v>16521</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7119</v>
      </c>
      <c r="AB127" s="780"/>
      <c r="AC127" s="780"/>
      <c r="AD127" s="780"/>
      <c r="AE127" s="781"/>
      <c r="AF127" s="782">
        <v>5276</v>
      </c>
      <c r="AG127" s="780"/>
      <c r="AH127" s="780"/>
      <c r="AI127" s="780"/>
      <c r="AJ127" s="781"/>
      <c r="AK127" s="782">
        <v>4071</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557064</v>
      </c>
      <c r="AB128" s="801"/>
      <c r="AC128" s="801"/>
      <c r="AD128" s="801"/>
      <c r="AE128" s="802"/>
      <c r="AF128" s="803">
        <v>565131</v>
      </c>
      <c r="AG128" s="801"/>
      <c r="AH128" s="801"/>
      <c r="AI128" s="801"/>
      <c r="AJ128" s="802"/>
      <c r="AK128" s="803">
        <v>550483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16154667</v>
      </c>
      <c r="AB129" s="780"/>
      <c r="AC129" s="780"/>
      <c r="AD129" s="780"/>
      <c r="AE129" s="781"/>
      <c r="AF129" s="782">
        <v>15815515</v>
      </c>
      <c r="AG129" s="780"/>
      <c r="AH129" s="780"/>
      <c r="AI129" s="780"/>
      <c r="AJ129" s="781"/>
      <c r="AK129" s="782">
        <v>16135643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2000619</v>
      </c>
      <c r="AB130" s="780"/>
      <c r="AC130" s="780"/>
      <c r="AD130" s="780"/>
      <c r="AE130" s="781"/>
      <c r="AF130" s="782">
        <v>1934860</v>
      </c>
      <c r="AG130" s="780"/>
      <c r="AH130" s="780"/>
      <c r="AI130" s="780"/>
      <c r="AJ130" s="781"/>
      <c r="AK130" s="782">
        <v>1900687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14154048</v>
      </c>
      <c r="AB131" s="764"/>
      <c r="AC131" s="764"/>
      <c r="AD131" s="764"/>
      <c r="AE131" s="765"/>
      <c r="AF131" s="766">
        <v>13880655</v>
      </c>
      <c r="AG131" s="764"/>
      <c r="AH131" s="764"/>
      <c r="AI131" s="764"/>
      <c r="AJ131" s="765"/>
      <c r="AK131" s="766">
        <v>14234956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4.5571980539999997</v>
      </c>
      <c r="AB132" s="745"/>
      <c r="AC132" s="745"/>
      <c r="AD132" s="745"/>
      <c r="AE132" s="746"/>
      <c r="AF132" s="747">
        <v>4.3176780920000004</v>
      </c>
      <c r="AG132" s="745"/>
      <c r="AH132" s="745"/>
      <c r="AI132" s="745"/>
      <c r="AJ132" s="746"/>
      <c r="AK132" s="747">
        <v>4.2378634679999996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5.2</v>
      </c>
      <c r="AB133" s="724"/>
      <c r="AC133" s="724"/>
      <c r="AD133" s="724"/>
      <c r="AE133" s="725"/>
      <c r="AF133" s="723">
        <v>4.5999999999999996</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080sxrc7Wz4J8TjHyXlQVVFMvYn/18UuTE2yvDy3hbCcE2RxskYQ1UTOV2x3JXfWYbt4/3kVKImT996d0qELw==" saltValue="xHheHCUGHz3XXImlhSM4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87" zoomScaleNormal="85" zoomScaleSheetLayoutView="87" workbookViewId="0">
      <selection activeCell="AT96" sqref="AT96"/>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pFA6AOTECKu+e7ntYu9clwSjy3mY/WTggxc19MOIBscysSAMrjHWOMFtimYhTnTAocJXN53G1S4DmNzHaBrLg==" saltValue="cnOZjxyGinUR2YkVxnPm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28" zoomScale="70" zoomScaleNormal="70" zoomScaleSheetLayoutView="55" workbookViewId="0">
      <selection activeCell="DF30" sqref="DF30"/>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j7SpnnV0tNVbAszL8GHI7RfOScWzb0w+H2jQwy3JFFH7/qQmL4MMdzD6Uexco/xg0Evu+KT1cFG68xU9izoiA==" saltValue="me5OzxqO/NGLNk8VFrKj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55" zoomScaleSheetLayoutView="55" workbookViewId="0">
      <selection activeCell="DF30" sqref="DF30"/>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4267880</v>
      </c>
      <c r="AP9" s="281">
        <v>56521</v>
      </c>
      <c r="AQ9" s="282">
        <v>66486</v>
      </c>
      <c r="AR9" s="283">
        <v>-15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839989</v>
      </c>
      <c r="AP10" s="284">
        <v>11124</v>
      </c>
      <c r="AQ10" s="285">
        <v>6147</v>
      </c>
      <c r="AR10" s="286">
        <v>81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68114</v>
      </c>
      <c r="AP11" s="284">
        <v>902</v>
      </c>
      <c r="AQ11" s="285">
        <v>1219</v>
      </c>
      <c r="AR11" s="286">
        <v>-26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222607</v>
      </c>
      <c r="AP13" s="284">
        <v>2948</v>
      </c>
      <c r="AQ13" s="285">
        <v>2955</v>
      </c>
      <c r="AR13" s="286">
        <v>-0.2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82660</v>
      </c>
      <c r="AP14" s="284">
        <v>1095</v>
      </c>
      <c r="AQ14" s="285">
        <v>1434</v>
      </c>
      <c r="AR14" s="286">
        <v>-23.6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-227686</v>
      </c>
      <c r="AP15" s="284">
        <v>-3015</v>
      </c>
      <c r="AQ15" s="285">
        <v>-3102</v>
      </c>
      <c r="AR15" s="286">
        <v>-2.8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5253564</v>
      </c>
      <c r="AP16" s="284">
        <v>69575</v>
      </c>
      <c r="AQ16" s="285">
        <v>75147</v>
      </c>
      <c r="AR16" s="286">
        <v>-7.4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5.19</v>
      </c>
      <c r="AP21" s="298">
        <v>6.62</v>
      </c>
      <c r="AQ21" s="299">
        <v>-1.43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97.9</v>
      </c>
      <c r="AP22" s="303">
        <v>98.3</v>
      </c>
      <c r="AQ22" s="304">
        <v>-0.4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2335156</v>
      </c>
      <c r="AP32" s="312">
        <v>30926</v>
      </c>
      <c r="AQ32" s="313">
        <v>34847</v>
      </c>
      <c r="AR32" s="314">
        <v>-11.3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5</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342995</v>
      </c>
      <c r="AP35" s="312">
        <v>4542</v>
      </c>
      <c r="AQ35" s="313">
        <v>8260</v>
      </c>
      <c r="AR35" s="314">
        <v>-45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146085</v>
      </c>
      <c r="AP36" s="312">
        <v>1935</v>
      </c>
      <c r="AQ36" s="313">
        <v>1689</v>
      </c>
      <c r="AR36" s="314">
        <v>14.6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230192</v>
      </c>
      <c r="AP37" s="312">
        <v>3049</v>
      </c>
      <c r="AQ37" s="313">
        <v>748</v>
      </c>
      <c r="AR37" s="314">
        <v>307.60000000000002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-550483</v>
      </c>
      <c r="AP39" s="312">
        <v>-7290</v>
      </c>
      <c r="AQ39" s="313">
        <v>-5762</v>
      </c>
      <c r="AR39" s="314">
        <v>26.5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-1900687</v>
      </c>
      <c r="AP40" s="312">
        <v>-25172</v>
      </c>
      <c r="AQ40" s="313">
        <v>-27609</v>
      </c>
      <c r="AR40" s="314">
        <v>-8.8000000000000007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603258</v>
      </c>
      <c r="AP41" s="312">
        <v>7989</v>
      </c>
      <c r="AQ41" s="313">
        <v>12179</v>
      </c>
      <c r="AR41" s="314">
        <v>-34.4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2058292</v>
      </c>
      <c r="AN51" s="334">
        <v>26654</v>
      </c>
      <c r="AO51" s="335">
        <v>17.899999999999999</v>
      </c>
      <c r="AP51" s="336">
        <v>45588</v>
      </c>
      <c r="AQ51" s="337">
        <v>8.6999999999999993</v>
      </c>
      <c r="AR51" s="338">
        <v>9.1999999999999993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1740793</v>
      </c>
      <c r="AN52" s="342">
        <v>22543</v>
      </c>
      <c r="AO52" s="343">
        <v>7.2</v>
      </c>
      <c r="AP52" s="344">
        <v>24150</v>
      </c>
      <c r="AQ52" s="345">
        <v>3.4</v>
      </c>
      <c r="AR52" s="346">
        <v>3.8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2069106</v>
      </c>
      <c r="AN53" s="334">
        <v>27015</v>
      </c>
      <c r="AO53" s="335">
        <v>1.4</v>
      </c>
      <c r="AP53" s="336">
        <v>45483</v>
      </c>
      <c r="AQ53" s="337">
        <v>-0.2</v>
      </c>
      <c r="AR53" s="338">
        <v>1.6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1578670</v>
      </c>
      <c r="AN54" s="342">
        <v>20612</v>
      </c>
      <c r="AO54" s="343">
        <v>-8.6</v>
      </c>
      <c r="AP54" s="344">
        <v>24241</v>
      </c>
      <c r="AQ54" s="345">
        <v>0.4</v>
      </c>
      <c r="AR54" s="346">
        <v>-9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2553565</v>
      </c>
      <c r="AN55" s="334">
        <v>33483</v>
      </c>
      <c r="AO55" s="335">
        <v>23.9</v>
      </c>
      <c r="AP55" s="336">
        <v>45945</v>
      </c>
      <c r="AQ55" s="337">
        <v>1</v>
      </c>
      <c r="AR55" s="338">
        <v>22.9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1663318</v>
      </c>
      <c r="AN56" s="342">
        <v>21810</v>
      </c>
      <c r="AO56" s="343">
        <v>5.8</v>
      </c>
      <c r="AP56" s="344">
        <v>25180</v>
      </c>
      <c r="AQ56" s="345">
        <v>3.9</v>
      </c>
      <c r="AR56" s="346">
        <v>1.9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2505877</v>
      </c>
      <c r="AN57" s="334">
        <v>33053</v>
      </c>
      <c r="AO57" s="335">
        <v>-1.3</v>
      </c>
      <c r="AP57" s="336">
        <v>44475</v>
      </c>
      <c r="AQ57" s="337">
        <v>-3.2</v>
      </c>
      <c r="AR57" s="338">
        <v>1.9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1461400</v>
      </c>
      <c r="AN58" s="342">
        <v>19276</v>
      </c>
      <c r="AO58" s="343">
        <v>-11.6</v>
      </c>
      <c r="AP58" s="344">
        <v>24780</v>
      </c>
      <c r="AQ58" s="345">
        <v>-1.6</v>
      </c>
      <c r="AR58" s="346">
        <v>-10</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3501888</v>
      </c>
      <c r="AN59" s="334">
        <v>46377</v>
      </c>
      <c r="AO59" s="335">
        <v>40.299999999999997</v>
      </c>
      <c r="AP59" s="336">
        <v>45982</v>
      </c>
      <c r="AQ59" s="337">
        <v>3.4</v>
      </c>
      <c r="AR59" s="338">
        <v>36.9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2599484</v>
      </c>
      <c r="AN60" s="342">
        <v>34426</v>
      </c>
      <c r="AO60" s="343">
        <v>78.599999999999994</v>
      </c>
      <c r="AP60" s="344">
        <v>25583</v>
      </c>
      <c r="AQ60" s="345">
        <v>3.2</v>
      </c>
      <c r="AR60" s="346">
        <v>75.400000000000006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2537746</v>
      </c>
      <c r="AN61" s="349">
        <v>33316</v>
      </c>
      <c r="AO61" s="350">
        <v>16.399999999999999</v>
      </c>
      <c r="AP61" s="351">
        <v>45495</v>
      </c>
      <c r="AQ61" s="352">
        <v>1.9</v>
      </c>
      <c r="AR61" s="338">
        <v>14.5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1808733</v>
      </c>
      <c r="AN62" s="342">
        <v>23733</v>
      </c>
      <c r="AO62" s="343">
        <v>14.3</v>
      </c>
      <c r="AP62" s="344">
        <v>24787</v>
      </c>
      <c r="AQ62" s="345">
        <v>1.9</v>
      </c>
      <c r="AR62" s="346">
        <v>12.4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j4R6+rpqJOS00Uv0DJWht8/tn6sjF8DmRCVMnBc8wPoefXuGng46S68m6If/DLY/w8Xx+38sojmK+YTDovANhA==" saltValue="x1z6ktXFwSHgw93SRqBH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55" zoomScaleNormal="55" zoomScaleSheetLayoutView="55" workbookViewId="0">
      <selection activeCell="DF30" sqref="DF30"/>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yD+85T8wsdqv4jmLk/DZh3FxVvnxodid6ayotDFc4j8GOeYVfVxUJUilX02IlbNShHTtJpjUqpcg98XVN3on3Q==" saltValue="h1wXoupFhXEltBU9W1+6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55" zoomScaleNormal="55" zoomScaleSheetLayoutView="55" workbookViewId="0">
      <selection activeCell="DF30" sqref="DF30"/>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zxdfCzUR5CPfxUYdI2YZ+O156GNrFtzpTeMZ/7WPxHrJ33V9/2nWsf/0xqvgEPejqHuDZLVGtnBjVGpL7P0Stw==" saltValue="sAecOB4VF905QF4783gc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5" zoomScale="115" zoomScaleNormal="115" zoomScaleSheetLayoutView="100" workbookViewId="0">
      <selection activeCell="DF30" sqref="DF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18.43</v>
      </c>
      <c r="G47" s="12">
        <v>17.7</v>
      </c>
      <c r="H47" s="12">
        <v>16.95</v>
      </c>
      <c r="I47" s="12">
        <v>18.579999999999998</v>
      </c>
      <c r="J47" s="13">
        <v>18.21</v>
      </c>
    </row>
    <row r="48" spans="2:10" ht="57.75" customHeight="1">
      <c r="B48" s="14"/>
      <c r="C48" s="1141" t="s">
        <v>4</v>
      </c>
      <c r="D48" s="1141"/>
      <c r="E48" s="1142"/>
      <c r="F48" s="15">
        <v>5.09</v>
      </c>
      <c r="G48" s="16">
        <v>6.74</v>
      </c>
      <c r="H48" s="16">
        <v>16.27</v>
      </c>
      <c r="I48" s="16">
        <v>11.28</v>
      </c>
      <c r="J48" s="17">
        <v>7.91</v>
      </c>
    </row>
    <row r="49" spans="2:10" ht="57.75" customHeight="1" thickBot="1">
      <c r="B49" s="18"/>
      <c r="C49" s="1143" t="s">
        <v>5</v>
      </c>
      <c r="D49" s="1143"/>
      <c r="E49" s="1144"/>
      <c r="F49" s="19">
        <v>0.96</v>
      </c>
      <c r="G49" s="20">
        <v>1.49</v>
      </c>
      <c r="H49" s="20">
        <v>9.83</v>
      </c>
      <c r="I49" s="20" t="s">
        <v>529</v>
      </c>
      <c r="J49" s="21" t="s">
        <v>530</v>
      </c>
    </row>
    <row r="50" spans="2:10"/>
  </sheetData>
  <sheetProtection algorithmName="SHA-512" hashValue="RQN2mkqkr7iPnH4YgbUE1Ie93Lk0OWgCEUCKVT3j4VVLqoWSHPBkvkjaOOG+2LIvDuEYrE8fN6Xkln3aoUCh9A==" saltValue="T6ws4DD3hiYACEXzmzeN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3" zoomScale="85" zoomScaleNormal="85" zoomScaleSheetLayoutView="100" workbookViewId="0">
      <selection activeCell="DF30" sqref="DF30"/>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5.08</v>
      </c>
      <c r="G34" s="33">
        <v>6.73</v>
      </c>
      <c r="H34" s="33">
        <v>16.260000000000002</v>
      </c>
      <c r="I34" s="33">
        <v>11.28</v>
      </c>
      <c r="J34" s="34">
        <v>7.91</v>
      </c>
      <c r="K34" s="22"/>
      <c r="L34" s="22"/>
      <c r="M34" s="22"/>
      <c r="N34" s="22"/>
      <c r="O34" s="22"/>
      <c r="P34" s="22"/>
    </row>
    <row r="35" spans="1:16" ht="39" customHeight="1">
      <c r="A35" s="22"/>
      <c r="B35" s="35"/>
      <c r="C35" s="1145" t="s">
        <v>532</v>
      </c>
      <c r="D35" s="1146"/>
      <c r="E35" s="1147"/>
      <c r="F35" s="36">
        <v>0.37</v>
      </c>
      <c r="G35" s="37">
        <v>0.52</v>
      </c>
      <c r="H35" s="37">
        <v>0.28000000000000003</v>
      </c>
      <c r="I35" s="37">
        <v>0.84</v>
      </c>
      <c r="J35" s="38">
        <v>0.51</v>
      </c>
      <c r="K35" s="22"/>
      <c r="L35" s="22"/>
      <c r="M35" s="22"/>
      <c r="N35" s="22"/>
      <c r="O35" s="22"/>
      <c r="P35" s="22"/>
    </row>
    <row r="36" spans="1:16" ht="39" customHeight="1">
      <c r="A36" s="22"/>
      <c r="B36" s="35"/>
      <c r="C36" s="1145" t="s">
        <v>533</v>
      </c>
      <c r="D36" s="1146"/>
      <c r="E36" s="1147"/>
      <c r="F36" s="36" t="s">
        <v>486</v>
      </c>
      <c r="G36" s="37">
        <v>0.28999999999999998</v>
      </c>
      <c r="H36" s="37">
        <v>0.06</v>
      </c>
      <c r="I36" s="37">
        <v>0.33</v>
      </c>
      <c r="J36" s="38">
        <v>0.09</v>
      </c>
      <c r="K36" s="22"/>
      <c r="L36" s="22"/>
      <c r="M36" s="22"/>
      <c r="N36" s="22"/>
      <c r="O36" s="22"/>
      <c r="P36" s="22"/>
    </row>
    <row r="37" spans="1:16" ht="39" customHeight="1">
      <c r="A37" s="22"/>
      <c r="B37" s="35"/>
      <c r="C37" s="1145" t="s">
        <v>534</v>
      </c>
      <c r="D37" s="1146"/>
      <c r="E37" s="1147"/>
      <c r="F37" s="36">
        <v>0.12</v>
      </c>
      <c r="G37" s="37">
        <v>0.94</v>
      </c>
      <c r="H37" s="37">
        <v>0.41</v>
      </c>
      <c r="I37" s="37">
        <v>0.19</v>
      </c>
      <c r="J37" s="38">
        <v>0.08</v>
      </c>
      <c r="K37" s="22"/>
      <c r="L37" s="22"/>
      <c r="M37" s="22"/>
      <c r="N37" s="22"/>
      <c r="O37" s="22"/>
      <c r="P37" s="22"/>
    </row>
    <row r="38" spans="1:16" ht="39" customHeight="1">
      <c r="A38" s="22"/>
      <c r="B38" s="35"/>
      <c r="C38" s="1145" t="s">
        <v>535</v>
      </c>
      <c r="D38" s="1146"/>
      <c r="E38" s="1147"/>
      <c r="F38" s="36">
        <v>0.02</v>
      </c>
      <c r="G38" s="37">
        <v>0.02</v>
      </c>
      <c r="H38" s="37">
        <v>0.01</v>
      </c>
      <c r="I38" s="37">
        <v>0.01</v>
      </c>
      <c r="J38" s="38">
        <v>0.02</v>
      </c>
      <c r="K38" s="22"/>
      <c r="L38" s="22"/>
      <c r="M38" s="22"/>
      <c r="N38" s="22"/>
      <c r="O38" s="22"/>
      <c r="P38" s="22"/>
    </row>
    <row r="39" spans="1:16" ht="39" customHeight="1">
      <c r="A39" s="22"/>
      <c r="B39" s="35"/>
      <c r="C39" s="1145" t="s">
        <v>536</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538</v>
      </c>
      <c r="D43" s="1149"/>
      <c r="E43" s="1150"/>
      <c r="F43" s="41">
        <v>0.05</v>
      </c>
      <c r="G43" s="42">
        <v>0.01</v>
      </c>
      <c r="H43" s="42">
        <v>0</v>
      </c>
      <c r="I43" s="42">
        <v>0</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7IOj/96BXn3SdsYKmaUUZhvDQOrmDBaJNQYrI/8WxvIt8B4KIwgdUcARfV/ORjs+Z1khIUV5ZReFwGFd5hi1A==" saltValue="F9FKhAUR45dCHD0sjKTq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70" zoomScaleNormal="70" zoomScaleSheetLayoutView="55" workbookViewId="0">
      <selection activeCell="DF30" sqref="DF3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6" t="s">
        <v>9</v>
      </c>
      <c r="C45" s="1177"/>
      <c r="D45" s="58"/>
      <c r="E45" s="1182" t="s">
        <v>10</v>
      </c>
      <c r="F45" s="1182"/>
      <c r="G45" s="1182"/>
      <c r="H45" s="1182"/>
      <c r="I45" s="1182"/>
      <c r="J45" s="1183"/>
      <c r="K45" s="59">
        <v>2613</v>
      </c>
      <c r="L45" s="60">
        <v>2562</v>
      </c>
      <c r="M45" s="60">
        <v>2473</v>
      </c>
      <c r="N45" s="60">
        <v>2365</v>
      </c>
      <c r="O45" s="61">
        <v>2335</v>
      </c>
      <c r="P45" s="48"/>
      <c r="Q45" s="48"/>
      <c r="R45" s="48"/>
      <c r="S45" s="48"/>
      <c r="T45" s="48"/>
      <c r="U45" s="48"/>
    </row>
    <row r="46" spans="1:21" ht="30.75" customHeight="1">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78"/>
      <c r="C48" s="1179"/>
      <c r="D48" s="62"/>
      <c r="E48" s="1155" t="s">
        <v>13</v>
      </c>
      <c r="F48" s="1155"/>
      <c r="G48" s="1155"/>
      <c r="H48" s="1155"/>
      <c r="I48" s="1155"/>
      <c r="J48" s="1156"/>
      <c r="K48" s="63">
        <v>456</v>
      </c>
      <c r="L48" s="64">
        <v>391</v>
      </c>
      <c r="M48" s="64">
        <v>324</v>
      </c>
      <c r="N48" s="64">
        <v>330</v>
      </c>
      <c r="O48" s="65">
        <v>343</v>
      </c>
      <c r="P48" s="48"/>
      <c r="Q48" s="48"/>
      <c r="R48" s="48"/>
      <c r="S48" s="48"/>
      <c r="T48" s="48"/>
      <c r="U48" s="48"/>
    </row>
    <row r="49" spans="1:21" ht="30.75" customHeight="1">
      <c r="A49" s="48"/>
      <c r="B49" s="1178"/>
      <c r="C49" s="1179"/>
      <c r="D49" s="62"/>
      <c r="E49" s="1155" t="s">
        <v>14</v>
      </c>
      <c r="F49" s="1155"/>
      <c r="G49" s="1155"/>
      <c r="H49" s="1155"/>
      <c r="I49" s="1155"/>
      <c r="J49" s="1156"/>
      <c r="K49" s="63">
        <v>104</v>
      </c>
      <c r="L49" s="64">
        <v>114</v>
      </c>
      <c r="M49" s="64">
        <v>137</v>
      </c>
      <c r="N49" s="64">
        <v>137</v>
      </c>
      <c r="O49" s="65">
        <v>146</v>
      </c>
      <c r="P49" s="48"/>
      <c r="Q49" s="48"/>
      <c r="R49" s="48"/>
      <c r="S49" s="48"/>
      <c r="T49" s="48"/>
      <c r="U49" s="48"/>
    </row>
    <row r="50" spans="1:21" ht="30.75" customHeight="1">
      <c r="A50" s="48"/>
      <c r="B50" s="1178"/>
      <c r="C50" s="1179"/>
      <c r="D50" s="62"/>
      <c r="E50" s="1155" t="s">
        <v>15</v>
      </c>
      <c r="F50" s="1155"/>
      <c r="G50" s="1155"/>
      <c r="H50" s="1155"/>
      <c r="I50" s="1155"/>
      <c r="J50" s="1156"/>
      <c r="K50" s="63">
        <v>281</v>
      </c>
      <c r="L50" s="64">
        <v>271</v>
      </c>
      <c r="M50" s="64">
        <v>269</v>
      </c>
      <c r="N50" s="64">
        <v>267</v>
      </c>
      <c r="O50" s="65">
        <v>230</v>
      </c>
      <c r="P50" s="48"/>
      <c r="Q50" s="48"/>
      <c r="R50" s="48"/>
      <c r="S50" s="48"/>
      <c r="T50" s="48"/>
      <c r="U50" s="48"/>
    </row>
    <row r="51" spans="1:21" ht="30.75" customHeight="1">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17</v>
      </c>
      <c r="C52" s="1154"/>
      <c r="D52" s="66"/>
      <c r="E52" s="1155" t="s">
        <v>18</v>
      </c>
      <c r="F52" s="1155"/>
      <c r="G52" s="1155"/>
      <c r="H52" s="1155"/>
      <c r="I52" s="1155"/>
      <c r="J52" s="1156"/>
      <c r="K52" s="63">
        <v>2697</v>
      </c>
      <c r="L52" s="64">
        <v>2639</v>
      </c>
      <c r="M52" s="64">
        <v>2558</v>
      </c>
      <c r="N52" s="64">
        <v>2500</v>
      </c>
      <c r="O52" s="65">
        <v>2451</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757</v>
      </c>
      <c r="L53" s="69">
        <v>699</v>
      </c>
      <c r="M53" s="69">
        <v>645</v>
      </c>
      <c r="N53" s="69">
        <v>599</v>
      </c>
      <c r="O53" s="70">
        <v>603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1" t="s">
        <v>24</v>
      </c>
      <c r="C58" s="1162"/>
      <c r="D58" s="1167" t="s">
        <v>25</v>
      </c>
      <c r="E58" s="1168"/>
      <c r="F58" s="1168"/>
      <c r="G58" s="1168"/>
      <c r="H58" s="1168"/>
      <c r="I58" s="1168"/>
      <c r="J58" s="1169"/>
      <c r="K58" s="83" t="s">
        <v>486</v>
      </c>
      <c r="L58" s="84" t="s">
        <v>486</v>
      </c>
      <c r="M58" s="84" t="s">
        <v>486</v>
      </c>
      <c r="N58" s="84" t="s">
        <v>486</v>
      </c>
      <c r="O58" s="85" t="s">
        <v>486</v>
      </c>
    </row>
    <row r="59" spans="1:21" ht="31.5" customHeight="1">
      <c r="B59" s="1163"/>
      <c r="C59" s="1164"/>
      <c r="D59" s="1170" t="s">
        <v>26</v>
      </c>
      <c r="E59" s="1171"/>
      <c r="F59" s="1171"/>
      <c r="G59" s="1171"/>
      <c r="H59" s="1171"/>
      <c r="I59" s="1171"/>
      <c r="J59" s="1172"/>
      <c r="K59" s="86" t="s">
        <v>486</v>
      </c>
      <c r="L59" s="87" t="s">
        <v>486</v>
      </c>
      <c r="M59" s="87" t="s">
        <v>486</v>
      </c>
      <c r="N59" s="87" t="s">
        <v>486</v>
      </c>
      <c r="O59" s="88" t="s">
        <v>486</v>
      </c>
    </row>
    <row r="60" spans="1:21" ht="31.5" customHeight="1" thickBot="1">
      <c r="B60" s="1165"/>
      <c r="C60" s="1166"/>
      <c r="D60" s="1173" t="s">
        <v>27</v>
      </c>
      <c r="E60" s="1174"/>
      <c r="F60" s="1174"/>
      <c r="G60" s="1174"/>
      <c r="H60" s="1174"/>
      <c r="I60" s="1174"/>
      <c r="J60" s="1175"/>
      <c r="K60" s="89" t="s">
        <v>486</v>
      </c>
      <c r="L60" s="90" t="s">
        <v>486</v>
      </c>
      <c r="M60" s="90" t="s">
        <v>486</v>
      </c>
      <c r="N60" s="90" t="s">
        <v>486</v>
      </c>
      <c r="O60" s="91" t="s">
        <v>486</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yM2fsOOQ3nipvua2qfOXgEL99XvZR0RtBMxKGg7kIcPd+H6uxQCCPRX+o8ZMMte00clov6T33xzBNfmKd/gA==" saltValue="KZl6WWCbm2HhBkGRMxfz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9" zoomScale="85" zoomScaleNormal="85" zoomScaleSheetLayoutView="100" workbookViewId="0">
      <selection activeCell="DF30" sqref="DF30"/>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6" t="s">
        <v>30</v>
      </c>
      <c r="C41" s="1197"/>
      <c r="D41" s="105"/>
      <c r="E41" s="1198" t="s">
        <v>31</v>
      </c>
      <c r="F41" s="1198"/>
      <c r="G41" s="1198"/>
      <c r="H41" s="1199"/>
      <c r="I41" s="355">
        <v>22762</v>
      </c>
      <c r="J41" s="356">
        <v>22409</v>
      </c>
      <c r="K41" s="356">
        <v>22624</v>
      </c>
      <c r="L41" s="356">
        <v>21963</v>
      </c>
      <c r="M41" s="357">
        <v>21898</v>
      </c>
    </row>
    <row r="42" spans="2:13" ht="27.75" customHeight="1">
      <c r="B42" s="1186"/>
      <c r="C42" s="1187"/>
      <c r="D42" s="106"/>
      <c r="E42" s="1190" t="s">
        <v>32</v>
      </c>
      <c r="F42" s="1190"/>
      <c r="G42" s="1190"/>
      <c r="H42" s="1191"/>
      <c r="I42" s="358">
        <v>1608</v>
      </c>
      <c r="J42" s="359">
        <v>1381</v>
      </c>
      <c r="K42" s="359">
        <v>1150</v>
      </c>
      <c r="L42" s="359">
        <v>912</v>
      </c>
      <c r="M42" s="360">
        <v>705</v>
      </c>
    </row>
    <row r="43" spans="2:13" ht="27.75" customHeight="1">
      <c r="B43" s="1186"/>
      <c r="C43" s="1187"/>
      <c r="D43" s="106"/>
      <c r="E43" s="1190" t="s">
        <v>33</v>
      </c>
      <c r="F43" s="1190"/>
      <c r="G43" s="1190"/>
      <c r="H43" s="1191"/>
      <c r="I43" s="358">
        <v>4961</v>
      </c>
      <c r="J43" s="359">
        <v>4397</v>
      </c>
      <c r="K43" s="359">
        <v>3678</v>
      </c>
      <c r="L43" s="359">
        <v>2925</v>
      </c>
      <c r="M43" s="360">
        <v>2440</v>
      </c>
    </row>
    <row r="44" spans="2:13" ht="27.75" customHeight="1">
      <c r="B44" s="1186"/>
      <c r="C44" s="1187"/>
      <c r="D44" s="106"/>
      <c r="E44" s="1190" t="s">
        <v>34</v>
      </c>
      <c r="F44" s="1190"/>
      <c r="G44" s="1190"/>
      <c r="H44" s="1191"/>
      <c r="I44" s="358">
        <v>781</v>
      </c>
      <c r="J44" s="359">
        <v>1183</v>
      </c>
      <c r="K44" s="359">
        <v>1097</v>
      </c>
      <c r="L44" s="359">
        <v>1016</v>
      </c>
      <c r="M44" s="360">
        <v>923</v>
      </c>
    </row>
    <row r="45" spans="2:13" ht="27.75" customHeight="1">
      <c r="B45" s="1186"/>
      <c r="C45" s="1187"/>
      <c r="D45" s="106"/>
      <c r="E45" s="1190" t="s">
        <v>35</v>
      </c>
      <c r="F45" s="1190"/>
      <c r="G45" s="1190"/>
      <c r="H45" s="1191"/>
      <c r="I45" s="358">
        <v>1791</v>
      </c>
      <c r="J45" s="359">
        <v>1790</v>
      </c>
      <c r="K45" s="359">
        <v>1735</v>
      </c>
      <c r="L45" s="359">
        <v>1788</v>
      </c>
      <c r="M45" s="360">
        <v>1798</v>
      </c>
    </row>
    <row r="46" spans="2:13" ht="27.75" customHeight="1">
      <c r="B46" s="1186"/>
      <c r="C46" s="1187"/>
      <c r="D46" s="107"/>
      <c r="E46" s="1190" t="s">
        <v>36</v>
      </c>
      <c r="F46" s="1190"/>
      <c r="G46" s="1190"/>
      <c r="H46" s="1191"/>
      <c r="I46" s="358">
        <v>6</v>
      </c>
      <c r="J46" s="359">
        <v>3</v>
      </c>
      <c r="K46" s="359" t="s">
        <v>486</v>
      </c>
      <c r="L46" s="359" t="s">
        <v>486</v>
      </c>
      <c r="M46" s="360" t="s">
        <v>486</v>
      </c>
    </row>
    <row r="47" spans="2:13" ht="27.75" customHeight="1">
      <c r="B47" s="1186"/>
      <c r="C47" s="1187"/>
      <c r="D47" s="108"/>
      <c r="E47" s="1200" t="s">
        <v>37</v>
      </c>
      <c r="F47" s="1201"/>
      <c r="G47" s="1201"/>
      <c r="H47" s="1202"/>
      <c r="I47" s="358" t="s">
        <v>486</v>
      </c>
      <c r="J47" s="359" t="s">
        <v>486</v>
      </c>
      <c r="K47" s="359" t="s">
        <v>486</v>
      </c>
      <c r="L47" s="359" t="s">
        <v>486</v>
      </c>
      <c r="M47" s="360" t="s">
        <v>486</v>
      </c>
    </row>
    <row r="48" spans="2:13" ht="27.75" customHeight="1">
      <c r="B48" s="1186"/>
      <c r="C48" s="1187"/>
      <c r="D48" s="106"/>
      <c r="E48" s="1190" t="s">
        <v>38</v>
      </c>
      <c r="F48" s="1190"/>
      <c r="G48" s="1190"/>
      <c r="H48" s="1191"/>
      <c r="I48" s="358" t="s">
        <v>486</v>
      </c>
      <c r="J48" s="359" t="s">
        <v>486</v>
      </c>
      <c r="K48" s="359" t="s">
        <v>486</v>
      </c>
      <c r="L48" s="359" t="s">
        <v>486</v>
      </c>
      <c r="M48" s="360" t="s">
        <v>486</v>
      </c>
    </row>
    <row r="49" spans="2:13" ht="27.75" customHeight="1">
      <c r="B49" s="1188"/>
      <c r="C49" s="1189"/>
      <c r="D49" s="106"/>
      <c r="E49" s="1190" t="s">
        <v>39</v>
      </c>
      <c r="F49" s="1190"/>
      <c r="G49" s="1190"/>
      <c r="H49" s="1191"/>
      <c r="I49" s="358" t="s">
        <v>486</v>
      </c>
      <c r="J49" s="359" t="s">
        <v>486</v>
      </c>
      <c r="K49" s="359" t="s">
        <v>486</v>
      </c>
      <c r="L49" s="359" t="s">
        <v>486</v>
      </c>
      <c r="M49" s="360" t="s">
        <v>486</v>
      </c>
    </row>
    <row r="50" spans="2:13" ht="27.75" customHeight="1">
      <c r="B50" s="1184" t="s">
        <v>40</v>
      </c>
      <c r="C50" s="1185"/>
      <c r="D50" s="109"/>
      <c r="E50" s="1190" t="s">
        <v>41</v>
      </c>
      <c r="F50" s="1190"/>
      <c r="G50" s="1190"/>
      <c r="H50" s="1191"/>
      <c r="I50" s="358">
        <v>6487</v>
      </c>
      <c r="J50" s="359">
        <v>6553</v>
      </c>
      <c r="K50" s="359">
        <v>7312</v>
      </c>
      <c r="L50" s="359">
        <v>8278</v>
      </c>
      <c r="M50" s="360">
        <v>7887</v>
      </c>
    </row>
    <row r="51" spans="2:13" ht="27.75" customHeight="1">
      <c r="B51" s="1186"/>
      <c r="C51" s="1187"/>
      <c r="D51" s="106"/>
      <c r="E51" s="1190" t="s">
        <v>42</v>
      </c>
      <c r="F51" s="1190"/>
      <c r="G51" s="1190"/>
      <c r="H51" s="1191"/>
      <c r="I51" s="358">
        <v>4725</v>
      </c>
      <c r="J51" s="359">
        <v>4666</v>
      </c>
      <c r="K51" s="359">
        <v>3930</v>
      </c>
      <c r="L51" s="359">
        <v>3237</v>
      </c>
      <c r="M51" s="360">
        <v>2905</v>
      </c>
    </row>
    <row r="52" spans="2:13" ht="27.75" customHeight="1">
      <c r="B52" s="1188"/>
      <c r="C52" s="1189"/>
      <c r="D52" s="106"/>
      <c r="E52" s="1190" t="s">
        <v>43</v>
      </c>
      <c r="F52" s="1190"/>
      <c r="G52" s="1190"/>
      <c r="H52" s="1191"/>
      <c r="I52" s="358">
        <v>22815</v>
      </c>
      <c r="J52" s="359">
        <v>22547</v>
      </c>
      <c r="K52" s="359">
        <v>21993</v>
      </c>
      <c r="L52" s="359">
        <v>20784</v>
      </c>
      <c r="M52" s="360">
        <v>19347</v>
      </c>
    </row>
    <row r="53" spans="2:13" ht="27.75" customHeight="1" thickBot="1">
      <c r="B53" s="1192" t="s">
        <v>19</v>
      </c>
      <c r="C53" s="1193"/>
      <c r="D53" s="110"/>
      <c r="E53" s="1194" t="s">
        <v>44</v>
      </c>
      <c r="F53" s="1194"/>
      <c r="G53" s="1194"/>
      <c r="H53" s="1195"/>
      <c r="I53" s="361">
        <v>-2119</v>
      </c>
      <c r="J53" s="362">
        <v>-2602</v>
      </c>
      <c r="K53" s="362">
        <v>-2952</v>
      </c>
      <c r="L53" s="362">
        <v>-3695</v>
      </c>
      <c r="M53" s="363">
        <v>-2375</v>
      </c>
    </row>
    <row r="54" spans="2:13" ht="27.75" customHeight="1">
      <c r="B54" s="111"/>
      <c r="C54" s="112"/>
      <c r="D54" s="112"/>
      <c r="E54" s="113"/>
      <c r="F54" s="113"/>
      <c r="G54" s="113"/>
      <c r="H54" s="113"/>
      <c r="I54" s="114"/>
      <c r="J54" s="114"/>
      <c r="K54" s="114"/>
      <c r="L54" s="114"/>
      <c r="M54" s="114"/>
    </row>
    <row r="55" spans="2:13"/>
  </sheetData>
  <sheetProtection algorithmName="SHA-512" hashValue="e+QG2ti+ozUsywUkCXp55soYMCkCBYECxqN11TBqSZVx7zyfcm+CQXgXs6QwabMACB5hPRKUOHLyo/GU+P/FKw==" saltValue="FRxKK31T/sbSIKbbtKE3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DF30" sqref="DF3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2738</v>
      </c>
      <c r="G55" s="122">
        <v>2938</v>
      </c>
      <c r="H55" s="123">
        <v>2938</v>
      </c>
    </row>
    <row r="56" spans="2:8" ht="52.5" customHeight="1">
      <c r="B56" s="124"/>
      <c r="C56" s="1213" t="s">
        <v>47</v>
      </c>
      <c r="D56" s="1213"/>
      <c r="E56" s="1214"/>
      <c r="F56" s="125">
        <v>1172</v>
      </c>
      <c r="G56" s="125">
        <v>1172</v>
      </c>
      <c r="H56" s="126">
        <v>1198</v>
      </c>
    </row>
    <row r="57" spans="2:8" ht="53.25" customHeight="1">
      <c r="B57" s="124"/>
      <c r="C57" s="1215" t="s">
        <v>48</v>
      </c>
      <c r="D57" s="1215"/>
      <c r="E57" s="1216"/>
      <c r="F57" s="127">
        <v>1859</v>
      </c>
      <c r="G57" s="127">
        <v>2662</v>
      </c>
      <c r="H57" s="128">
        <v>2573</v>
      </c>
    </row>
    <row r="58" spans="2:8" ht="45.75" customHeight="1">
      <c r="B58" s="129"/>
      <c r="C58" s="1203" t="s">
        <v>545</v>
      </c>
      <c r="D58" s="1204"/>
      <c r="E58" s="1205"/>
      <c r="F58" s="130">
        <v>297</v>
      </c>
      <c r="G58" s="130">
        <v>708</v>
      </c>
      <c r="H58" s="131">
        <v>648</v>
      </c>
    </row>
    <row r="59" spans="2:8" ht="45.75" customHeight="1">
      <c r="B59" s="129"/>
      <c r="C59" s="1203" t="s">
        <v>546</v>
      </c>
      <c r="D59" s="1204"/>
      <c r="E59" s="1205"/>
      <c r="F59" s="130">
        <v>253</v>
      </c>
      <c r="G59" s="130">
        <v>529</v>
      </c>
      <c r="H59" s="131">
        <v>529</v>
      </c>
    </row>
    <row r="60" spans="2:8" ht="45.75" customHeight="1">
      <c r="B60" s="129"/>
      <c r="C60" s="1203" t="s">
        <v>547</v>
      </c>
      <c r="D60" s="1204"/>
      <c r="E60" s="1205"/>
      <c r="F60" s="130">
        <v>461</v>
      </c>
      <c r="G60" s="130">
        <v>474</v>
      </c>
      <c r="H60" s="131">
        <v>527</v>
      </c>
    </row>
    <row r="61" spans="2:8" ht="45.75" customHeight="1">
      <c r="B61" s="129"/>
      <c r="C61" s="1203" t="s">
        <v>548</v>
      </c>
      <c r="D61" s="1204"/>
      <c r="E61" s="1205"/>
      <c r="F61" s="130">
        <v>433</v>
      </c>
      <c r="G61" s="130">
        <v>533</v>
      </c>
      <c r="H61" s="131">
        <v>448</v>
      </c>
    </row>
    <row r="62" spans="2:8" ht="45.75" customHeight="1" thickBot="1">
      <c r="B62" s="132"/>
      <c r="C62" s="1206" t="s">
        <v>549</v>
      </c>
      <c r="D62" s="1207"/>
      <c r="E62" s="1208"/>
      <c r="F62" s="133">
        <v>331</v>
      </c>
      <c r="G62" s="133">
        <v>331</v>
      </c>
      <c r="H62" s="134">
        <v>331</v>
      </c>
    </row>
    <row r="63" spans="2:8" ht="52.5" customHeight="1" thickBot="1">
      <c r="B63" s="135"/>
      <c r="C63" s="1209" t="s">
        <v>49</v>
      </c>
      <c r="D63" s="1209"/>
      <c r="E63" s="1210"/>
      <c r="F63" s="136">
        <v>5768</v>
      </c>
      <c r="G63" s="136">
        <v>6772</v>
      </c>
      <c r="H63" s="137">
        <v>6710</v>
      </c>
    </row>
    <row r="64" spans="2:8"/>
  </sheetData>
  <sheetProtection algorithmName="SHA-512" hashValue="PDKsrx5ZZ82fXxXh9jaSrK6rYahW7xAINuwcvdoEhq8xpCAK99wT8WrZDep3c7qHmbuE80jX9CZuUekCrUrOQA==" saltValue="0TnKUXczHOjCDKaiWv4u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26654</v>
      </c>
      <c r="E3" s="156"/>
      <c r="F3" s="157">
        <v>45588</v>
      </c>
      <c r="G3" s="158"/>
      <c r="H3" s="159"/>
    </row>
    <row r="4" spans="1:8">
      <c r="A4" s="160"/>
      <c r="B4" s="161"/>
      <c r="C4" s="162"/>
      <c r="D4" s="163">
        <v>22543</v>
      </c>
      <c r="E4" s="164"/>
      <c r="F4" s="165">
        <v>24150</v>
      </c>
      <c r="G4" s="166"/>
      <c r="H4" s="167"/>
    </row>
    <row r="5" spans="1:8">
      <c r="A5" s="148" t="s">
        <v>518</v>
      </c>
      <c r="B5" s="153"/>
      <c r="C5" s="154"/>
      <c r="D5" s="155">
        <v>27015</v>
      </c>
      <c r="E5" s="156"/>
      <c r="F5" s="157">
        <v>45483</v>
      </c>
      <c r="G5" s="158"/>
      <c r="H5" s="159"/>
    </row>
    <row r="6" spans="1:8">
      <c r="A6" s="160"/>
      <c r="B6" s="161"/>
      <c r="C6" s="162"/>
      <c r="D6" s="163">
        <v>20612</v>
      </c>
      <c r="E6" s="164"/>
      <c r="F6" s="165">
        <v>24241</v>
      </c>
      <c r="G6" s="166"/>
      <c r="H6" s="167"/>
    </row>
    <row r="7" spans="1:8">
      <c r="A7" s="148" t="s">
        <v>519</v>
      </c>
      <c r="B7" s="153"/>
      <c r="C7" s="154"/>
      <c r="D7" s="155">
        <v>33483</v>
      </c>
      <c r="E7" s="156"/>
      <c r="F7" s="157">
        <v>45945</v>
      </c>
      <c r="G7" s="158"/>
      <c r="H7" s="159"/>
    </row>
    <row r="8" spans="1:8">
      <c r="A8" s="160"/>
      <c r="B8" s="161"/>
      <c r="C8" s="162"/>
      <c r="D8" s="163">
        <v>21810</v>
      </c>
      <c r="E8" s="164"/>
      <c r="F8" s="165">
        <v>25180</v>
      </c>
      <c r="G8" s="166"/>
      <c r="H8" s="167"/>
    </row>
    <row r="9" spans="1:8">
      <c r="A9" s="148" t="s">
        <v>520</v>
      </c>
      <c r="B9" s="153"/>
      <c r="C9" s="154"/>
      <c r="D9" s="155">
        <v>33053</v>
      </c>
      <c r="E9" s="156"/>
      <c r="F9" s="157">
        <v>44475</v>
      </c>
      <c r="G9" s="158"/>
      <c r="H9" s="159"/>
    </row>
    <row r="10" spans="1:8">
      <c r="A10" s="160"/>
      <c r="B10" s="161"/>
      <c r="C10" s="162"/>
      <c r="D10" s="163">
        <v>19276</v>
      </c>
      <c r="E10" s="164"/>
      <c r="F10" s="165">
        <v>24780</v>
      </c>
      <c r="G10" s="166"/>
      <c r="H10" s="167"/>
    </row>
    <row r="11" spans="1:8">
      <c r="A11" s="148" t="s">
        <v>521</v>
      </c>
      <c r="B11" s="153"/>
      <c r="C11" s="154"/>
      <c r="D11" s="155">
        <v>46377</v>
      </c>
      <c r="E11" s="156"/>
      <c r="F11" s="157">
        <v>45982</v>
      </c>
      <c r="G11" s="158"/>
      <c r="H11" s="159"/>
    </row>
    <row r="12" spans="1:8">
      <c r="A12" s="160"/>
      <c r="B12" s="161"/>
      <c r="C12" s="168"/>
      <c r="D12" s="163">
        <v>34426</v>
      </c>
      <c r="E12" s="164"/>
      <c r="F12" s="165">
        <v>25583</v>
      </c>
      <c r="G12" s="166"/>
      <c r="H12" s="167"/>
    </row>
    <row r="13" spans="1:8">
      <c r="A13" s="148"/>
      <c r="B13" s="153"/>
      <c r="C13" s="169"/>
      <c r="D13" s="170">
        <v>33316</v>
      </c>
      <c r="E13" s="171"/>
      <c r="F13" s="172">
        <v>45495</v>
      </c>
      <c r="G13" s="173"/>
      <c r="H13" s="159"/>
    </row>
    <row r="14" spans="1:8">
      <c r="A14" s="160"/>
      <c r="B14" s="161"/>
      <c r="C14" s="162"/>
      <c r="D14" s="163">
        <v>23733</v>
      </c>
      <c r="E14" s="164"/>
      <c r="F14" s="165">
        <v>24787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5.09</v>
      </c>
      <c r="C19" s="174">
        <f>ROUND(VALUE(SUBSTITUTE(実質収支比率等に係る経年分析!G$48,"▲","-")),2)</f>
        <v>6.74</v>
      </c>
      <c r="D19" s="174">
        <f>ROUND(VALUE(SUBSTITUTE(実質収支比率等に係る経年分析!H$48,"▲","-")),2)</f>
        <v>16.27</v>
      </c>
      <c r="E19" s="174">
        <f>ROUND(VALUE(SUBSTITUTE(実質収支比率等に係る経年分析!I$48,"▲","-")),2)</f>
        <v>11.28</v>
      </c>
      <c r="F19" s="174">
        <f>ROUND(VALUE(SUBSTITUTE(実質収支比率等に係る経年分析!J$48,"▲","-")),2)</f>
        <v>7.91</v>
      </c>
    </row>
    <row r="20" spans="1:11">
      <c r="A20" s="174" t="s">
        <v>53</v>
      </c>
      <c r="B20" s="174">
        <f>ROUND(VALUE(SUBSTITUTE(実質収支比率等に係る経年分析!F$47,"▲","-")),2)</f>
        <v>18.43</v>
      </c>
      <c r="C20" s="174">
        <f>ROUND(VALUE(SUBSTITUTE(実質収支比率等に係る経年分析!G$47,"▲","-")),2)</f>
        <v>17.7</v>
      </c>
      <c r="D20" s="174">
        <f>ROUND(VALUE(SUBSTITUTE(実質収支比率等に係る経年分析!H$47,"▲","-")),2)</f>
        <v>16.95</v>
      </c>
      <c r="E20" s="174">
        <f>ROUND(VALUE(SUBSTITUTE(実質収支比率等に係る経年分析!I$47,"▲","-")),2)</f>
        <v>18.579999999999998</v>
      </c>
      <c r="F20" s="174">
        <f>ROUND(VALUE(SUBSTITUTE(実質収支比率等に係る経年分析!J$47,"▲","-")),2)</f>
        <v>18.21</v>
      </c>
    </row>
    <row r="21" spans="1:11">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9.83</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-3.14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龍ケ崎市障がい児支援サービス事業特別会計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龍ケ崎市後期高齢者医療事業特別会計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龍ケ崎市国民健康保険事業特別会計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c r="A34" s="175" t="str">
        <f>IF(連結実質赤字比率に係る赤字・黒字の構成分析!C$36="",NA(),連結実質赤字比率に係る赤字・黒字の構成分析!C$36)</f>
        <v>龍ケ崎市下水道事業会計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0.09</v>
      </c>
    </row>
    <row r="35" spans="1:16">
      <c r="A35" s="175" t="str">
        <f>IF(連結実質赤字比率に係る赤字・黒字の構成分析!C$35="",NA(),連結実質赤字比率に係る赤字・黒字の構成分析!C$35)</f>
        <v>龍ケ崎市介護保険事業特別会計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0.28000000000000003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2697</v>
      </c>
      <c r="E42" s="176"/>
      <c r="F42" s="176"/>
      <c r="G42" s="176">
        <f>'実質公債費比率（分子）の構造'!L$52</f>
        <v>2639</v>
      </c>
      <c r="H42" s="176"/>
      <c r="I42" s="176"/>
      <c r="J42" s="176">
        <f>'実質公債費比率（分子）の構造'!M$52</f>
        <v>2558</v>
      </c>
      <c r="K42" s="176"/>
      <c r="L42" s="176"/>
      <c r="M42" s="176">
        <f>'実質公債費比率（分子）の構造'!N$52</f>
        <v>2500</v>
      </c>
      <c r="N42" s="176"/>
      <c r="O42" s="176"/>
      <c r="P42" s="176">
        <f>'実質公債費比率（分子）の構造'!O$52</f>
        <v>2451</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281</v>
      </c>
      <c r="C44" s="176"/>
      <c r="D44" s="176"/>
      <c r="E44" s="176">
        <f>'実質公債費比率（分子）の構造'!L$50</f>
        <v>271</v>
      </c>
      <c r="F44" s="176"/>
      <c r="G44" s="176"/>
      <c r="H44" s="176">
        <f>'実質公債費比率（分子）の構造'!M$50</f>
        <v>269</v>
      </c>
      <c r="I44" s="176"/>
      <c r="J44" s="176"/>
      <c r="K44" s="176">
        <f>'実質公債費比率（分子）の構造'!N$50</f>
        <v>267</v>
      </c>
      <c r="L44" s="176"/>
      <c r="M44" s="176"/>
      <c r="N44" s="176">
        <f>'実質公債費比率（分子）の構造'!O$50</f>
        <v>230</v>
      </c>
      <c r="O44" s="176"/>
      <c r="P44" s="176"/>
    </row>
    <row r="45" spans="1:16">
      <c r="A45" s="176" t="s">
        <v>63</v>
      </c>
      <c r="B45" s="176">
        <f>'実質公債費比率（分子）の構造'!K$49</f>
        <v>104</v>
      </c>
      <c r="C45" s="176"/>
      <c r="D45" s="176"/>
      <c r="E45" s="176">
        <f>'実質公債費比率（分子）の構造'!L$49</f>
        <v>114</v>
      </c>
      <c r="F45" s="176"/>
      <c r="G45" s="176"/>
      <c r="H45" s="176">
        <f>'実質公債費比率（分子）の構造'!M$49</f>
        <v>137</v>
      </c>
      <c r="I45" s="176"/>
      <c r="J45" s="176"/>
      <c r="K45" s="176">
        <f>'実質公債費比率（分子）の構造'!N$49</f>
        <v>137</v>
      </c>
      <c r="L45" s="176"/>
      <c r="M45" s="176"/>
      <c r="N45" s="176">
        <f>'実質公債費比率（分子）の構造'!O$49</f>
        <v>146</v>
      </c>
      <c r="O45" s="176"/>
      <c r="P45" s="176"/>
    </row>
    <row r="46" spans="1:16">
      <c r="A46" s="176" t="s">
        <v>64</v>
      </c>
      <c r="B46" s="176">
        <f>'実質公債費比率（分子）の構造'!K$48</f>
        <v>456</v>
      </c>
      <c r="C46" s="176"/>
      <c r="D46" s="176"/>
      <c r="E46" s="176">
        <f>'実質公債費比率（分子）の構造'!L$48</f>
        <v>391</v>
      </c>
      <c r="F46" s="176"/>
      <c r="G46" s="176"/>
      <c r="H46" s="176">
        <f>'実質公債費比率（分子）の構造'!M$48</f>
        <v>324</v>
      </c>
      <c r="I46" s="176"/>
      <c r="J46" s="176"/>
      <c r="K46" s="176">
        <f>'実質公債費比率（分子）の構造'!N$48</f>
        <v>330</v>
      </c>
      <c r="L46" s="176"/>
      <c r="M46" s="176"/>
      <c r="N46" s="176">
        <f>'実質公債費比率（分子）の構造'!O$48</f>
        <v>343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2613</v>
      </c>
      <c r="C49" s="176"/>
      <c r="D49" s="176"/>
      <c r="E49" s="176">
        <f>'実質公債費比率（分子）の構造'!L$45</f>
        <v>2562</v>
      </c>
      <c r="F49" s="176"/>
      <c r="G49" s="176"/>
      <c r="H49" s="176">
        <f>'実質公債費比率（分子）の構造'!M$45</f>
        <v>2473</v>
      </c>
      <c r="I49" s="176"/>
      <c r="J49" s="176"/>
      <c r="K49" s="176">
        <f>'実質公債費比率（分子）の構造'!N$45</f>
        <v>2365</v>
      </c>
      <c r="L49" s="176"/>
      <c r="M49" s="176"/>
      <c r="N49" s="176">
        <f>'実質公債費比率（分子）の構造'!O$45</f>
        <v>2335</v>
      </c>
      <c r="O49" s="176"/>
      <c r="P49" s="176"/>
    </row>
    <row r="50" spans="1:16">
      <c r="A50" s="176" t="s">
        <v>67</v>
      </c>
      <c r="B50" s="176" t="e">
        <f>NA()</f>
        <v>#N/A</v>
      </c>
      <c r="C50" s="176">
        <f>IF(ISNUMBER('実質公債費比率（分子）の構造'!K$53),'実質公債費比率（分子）の構造'!K$53,NA())</f>
        <v>757</v>
      </c>
      <c r="D50" s="176" t="e">
        <f>NA()</f>
        <v>#N/A</v>
      </c>
      <c r="E50" s="176" t="e">
        <f>NA()</f>
        <v>#N/A</v>
      </c>
      <c r="F50" s="176">
        <f>IF(ISNUMBER('実質公債費比率（分子）の構造'!L$53),'実質公債費比率（分子）の構造'!L$53,NA())</f>
        <v>699</v>
      </c>
      <c r="G50" s="176" t="e">
        <f>NA()</f>
        <v>#N/A</v>
      </c>
      <c r="H50" s="176" t="e">
        <f>NA()</f>
        <v>#N/A</v>
      </c>
      <c r="I50" s="176">
        <f>IF(ISNUMBER('実質公債費比率（分子）の構造'!M$53),'実質公債費比率（分子）の構造'!M$53,NA())</f>
        <v>645</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603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22815</v>
      </c>
      <c r="E56" s="175"/>
      <c r="F56" s="175"/>
      <c r="G56" s="175">
        <f>'将来負担比率（分子）の構造'!J$52</f>
        <v>22547</v>
      </c>
      <c r="H56" s="175"/>
      <c r="I56" s="175"/>
      <c r="J56" s="175">
        <f>'将来負担比率（分子）の構造'!K$52</f>
        <v>21993</v>
      </c>
      <c r="K56" s="175"/>
      <c r="L56" s="175"/>
      <c r="M56" s="175">
        <f>'将来負担比率（分子）の構造'!L$52</f>
        <v>20784</v>
      </c>
      <c r="N56" s="175"/>
      <c r="O56" s="175"/>
      <c r="P56" s="175">
        <f>'将来負担比率（分子）の構造'!M$52</f>
        <v>19347</v>
      </c>
    </row>
    <row r="57" spans="1:16">
      <c r="A57" s="175" t="s">
        <v>42</v>
      </c>
      <c r="B57" s="175"/>
      <c r="C57" s="175"/>
      <c r="D57" s="175">
        <f>'将来負担比率（分子）の構造'!I$51</f>
        <v>4725</v>
      </c>
      <c r="E57" s="175"/>
      <c r="F57" s="175"/>
      <c r="G57" s="175">
        <f>'将来負担比率（分子）の構造'!J$51</f>
        <v>4666</v>
      </c>
      <c r="H57" s="175"/>
      <c r="I57" s="175"/>
      <c r="J57" s="175">
        <f>'将来負担比率（分子）の構造'!K$51</f>
        <v>3930</v>
      </c>
      <c r="K57" s="175"/>
      <c r="L57" s="175"/>
      <c r="M57" s="175">
        <f>'将来負担比率（分子）の構造'!L$51</f>
        <v>3237</v>
      </c>
      <c r="N57" s="175"/>
      <c r="O57" s="175"/>
      <c r="P57" s="175">
        <f>'将来負担比率（分子）の構造'!M$51</f>
        <v>2905</v>
      </c>
    </row>
    <row r="58" spans="1:16">
      <c r="A58" s="175" t="s">
        <v>41</v>
      </c>
      <c r="B58" s="175"/>
      <c r="C58" s="175"/>
      <c r="D58" s="175">
        <f>'将来負担比率（分子）の構造'!I$50</f>
        <v>6487</v>
      </c>
      <c r="E58" s="175"/>
      <c r="F58" s="175"/>
      <c r="G58" s="175">
        <f>'将来負担比率（分子）の構造'!J$50</f>
        <v>6553</v>
      </c>
      <c r="H58" s="175"/>
      <c r="I58" s="175"/>
      <c r="J58" s="175">
        <f>'将来負担比率（分子）の構造'!K$50</f>
        <v>7312</v>
      </c>
      <c r="K58" s="175"/>
      <c r="L58" s="175"/>
      <c r="M58" s="175">
        <f>'将来負担比率（分子）の構造'!L$50</f>
        <v>8278</v>
      </c>
      <c r="N58" s="175"/>
      <c r="O58" s="175"/>
      <c r="P58" s="175">
        <f>'将来負担比率（分子）の構造'!M$50</f>
        <v>7887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6</v>
      </c>
      <c r="C61" s="175"/>
      <c r="D61" s="175"/>
      <c r="E61" s="175">
        <f>'将来負担比率（分子）の構造'!J$46</f>
        <v>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1791</v>
      </c>
      <c r="C62" s="175"/>
      <c r="D62" s="175"/>
      <c r="E62" s="175">
        <f>'将来負担比率（分子）の構造'!J$45</f>
        <v>1790</v>
      </c>
      <c r="F62" s="175"/>
      <c r="G62" s="175"/>
      <c r="H62" s="175">
        <f>'将来負担比率（分子）の構造'!K$45</f>
        <v>1735</v>
      </c>
      <c r="I62" s="175"/>
      <c r="J62" s="175"/>
      <c r="K62" s="175">
        <f>'将来負担比率（分子）の構造'!L$45</f>
        <v>1788</v>
      </c>
      <c r="L62" s="175"/>
      <c r="M62" s="175"/>
      <c r="N62" s="175">
        <f>'将来負担比率（分子）の構造'!M$45</f>
        <v>1798</v>
      </c>
      <c r="O62" s="175"/>
      <c r="P62" s="175"/>
    </row>
    <row r="63" spans="1:16">
      <c r="A63" s="175" t="s">
        <v>34</v>
      </c>
      <c r="B63" s="175">
        <f>'将来負担比率（分子）の構造'!I$44</f>
        <v>781</v>
      </c>
      <c r="C63" s="175"/>
      <c r="D63" s="175"/>
      <c r="E63" s="175">
        <f>'将来負担比率（分子）の構造'!J$44</f>
        <v>1183</v>
      </c>
      <c r="F63" s="175"/>
      <c r="G63" s="175"/>
      <c r="H63" s="175">
        <f>'将来負担比率（分子）の構造'!K$44</f>
        <v>1097</v>
      </c>
      <c r="I63" s="175"/>
      <c r="J63" s="175"/>
      <c r="K63" s="175">
        <f>'将来負担比率（分子）の構造'!L$44</f>
        <v>1016</v>
      </c>
      <c r="L63" s="175"/>
      <c r="M63" s="175"/>
      <c r="N63" s="175">
        <f>'将来負担比率（分子）の構造'!M$44</f>
        <v>923</v>
      </c>
      <c r="O63" s="175"/>
      <c r="P63" s="175"/>
    </row>
    <row r="64" spans="1:16">
      <c r="A64" s="175" t="s">
        <v>33</v>
      </c>
      <c r="B64" s="175">
        <f>'将来負担比率（分子）の構造'!I$43</f>
        <v>4961</v>
      </c>
      <c r="C64" s="175"/>
      <c r="D64" s="175"/>
      <c r="E64" s="175">
        <f>'将来負担比率（分子）の構造'!J$43</f>
        <v>4397</v>
      </c>
      <c r="F64" s="175"/>
      <c r="G64" s="175"/>
      <c r="H64" s="175">
        <f>'将来負担比率（分子）の構造'!K$43</f>
        <v>3678</v>
      </c>
      <c r="I64" s="175"/>
      <c r="J64" s="175"/>
      <c r="K64" s="175">
        <f>'将来負担比率（分子）の構造'!L$43</f>
        <v>2925</v>
      </c>
      <c r="L64" s="175"/>
      <c r="M64" s="175"/>
      <c r="N64" s="175">
        <f>'将来負担比率（分子）の構造'!M$43</f>
        <v>2440</v>
      </c>
      <c r="O64" s="175"/>
      <c r="P64" s="175"/>
    </row>
    <row r="65" spans="1:16">
      <c r="A65" s="175" t="s">
        <v>32</v>
      </c>
      <c r="B65" s="175">
        <f>'将来負担比率（分子）の構造'!I$42</f>
        <v>1608</v>
      </c>
      <c r="C65" s="175"/>
      <c r="D65" s="175"/>
      <c r="E65" s="175">
        <f>'将来負担比率（分子）の構造'!J$42</f>
        <v>1381</v>
      </c>
      <c r="F65" s="175"/>
      <c r="G65" s="175"/>
      <c r="H65" s="175">
        <f>'将来負担比率（分子）の構造'!K$42</f>
        <v>1150</v>
      </c>
      <c r="I65" s="175"/>
      <c r="J65" s="175"/>
      <c r="K65" s="175">
        <f>'将来負担比率（分子）の構造'!L$42</f>
        <v>912</v>
      </c>
      <c r="L65" s="175"/>
      <c r="M65" s="175"/>
      <c r="N65" s="175">
        <f>'将来負担比率（分子）の構造'!M$42</f>
        <v>705</v>
      </c>
      <c r="O65" s="175"/>
      <c r="P65" s="175"/>
    </row>
    <row r="66" spans="1:16">
      <c r="A66" s="175" t="s">
        <v>31</v>
      </c>
      <c r="B66" s="175">
        <f>'将来負担比率（分子）の構造'!I$41</f>
        <v>22762</v>
      </c>
      <c r="C66" s="175"/>
      <c r="D66" s="175"/>
      <c r="E66" s="175">
        <f>'将来負担比率（分子）の構造'!J$41</f>
        <v>22409</v>
      </c>
      <c r="F66" s="175"/>
      <c r="G66" s="175"/>
      <c r="H66" s="175">
        <f>'将来負担比率（分子）の構造'!K$41</f>
        <v>22624</v>
      </c>
      <c r="I66" s="175"/>
      <c r="J66" s="175"/>
      <c r="K66" s="175">
        <f>'将来負担比率（分子）の構造'!L$41</f>
        <v>21963</v>
      </c>
      <c r="L66" s="175"/>
      <c r="M66" s="175"/>
      <c r="N66" s="175">
        <f>'将来負担比率（分子）の構造'!M$41</f>
        <v>21898</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2738</v>
      </c>
      <c r="C72" s="179">
        <f>基金残高に係る経年分析!G55</f>
        <v>2938</v>
      </c>
      <c r="D72" s="179">
        <f>基金残高に係る経年分析!H55</f>
        <v>2938</v>
      </c>
    </row>
    <row r="73" spans="1:16">
      <c r="A73" s="178" t="s">
        <v>74</v>
      </c>
      <c r="B73" s="179">
        <f>基金残高に係る経年分析!F56</f>
        <v>1172</v>
      </c>
      <c r="C73" s="179">
        <f>基金残高に係る経年分析!G56</f>
        <v>1172</v>
      </c>
      <c r="D73" s="179">
        <f>基金残高に係る経年分析!H56</f>
        <v>1198</v>
      </c>
    </row>
    <row r="74" spans="1:16">
      <c r="A74" s="178" t="s">
        <v>75</v>
      </c>
      <c r="B74" s="179">
        <f>基金残高に係る経年分析!F57</f>
        <v>1859</v>
      </c>
      <c r="C74" s="179">
        <f>基金残高に係る経年分析!G57</f>
        <v>2662</v>
      </c>
      <c r="D74" s="179">
        <f>基金残高に係る経年分析!H57</f>
        <v>2573</v>
      </c>
    </row>
  </sheetData>
  <sheetProtection algorithmName="SHA-512" hashValue="27Kkt9p1vDd75RlMR2cdRidbd06o05yKuw2gD8i3k+AFuZUu1WVezPbwKVvobgWKuzhtpd4S+99MZt7UrfDRQQ==" saltValue="Gc8zzXQaiRbVOxqvo+t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根本　祐樹</cp:lastModifiedBy>
  <cp:lastPrinted>2025-03-13T00:09:49Z</cp:lastPrinted>
  <dcterms:created xsi:type="dcterms:W3CDTF">2025-02-19T01:06:42Z</dcterms:created>
  <dcterms:modified xsi:type="dcterms:W3CDTF">2025-03-28T00:37:47Z</dcterms:modified>
  <cp:category/>
</cp:coreProperties>
</file>