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603\Desktop\"/>
    </mc:Choice>
  </mc:AlternateContent>
  <bookViews>
    <workbookView xWindow="0" yWindow="0" windowWidth="28800" windowHeight="14010" tabRatio="74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<sst xmlns="http://schemas.openxmlformats.org/spreadsheetml/2006/main" count="1097" uniqueCount="609">
  <si>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</si>
  <si>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</si>
  <si>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</si>
  <si>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</si>
  <si>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</si>
  <si>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</si>
  <si>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</si>
  <si>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</si>
  <si>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</si>
  <si>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</si>
  <si>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</si>
  <si>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</si>
  <si>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</si>
  <si>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</si>
  <si>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</si>
  <si>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</si>
  <si>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</si>
  <si>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</si>
  <si>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</si>
  <si>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</si>
  <si>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</si>
  <si>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</si>
  <si>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</si>
  <si>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</si>
  <si>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</si>
  <si>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</si>
  <si>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</si>
  <si>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</si>
  <si>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</si>
  <si>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</si>
  <si>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</si>
  <si>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</si>
  <si>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</si>
  <si>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</si>
  <si>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</si>
  <si>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</si>
  <si>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</si>
  <si>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</si>
  <si>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</si>
  <si>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</si>
  <si>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</si>
  <si>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</si>
  <si>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</si>
  <si>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</si>
  <si>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</si>
  <si>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</si>
  <si>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</si>
  <si>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</si>
  <si>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</si>
  <si>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</si>
  <si>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</si>
  <si>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</si>
  <si>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</si>
  <si>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</si>
  <si>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</si>
  <si>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</si>
  <si>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</si>
  <si>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</si>
  <si>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</si>
  <si>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</si>
  <si>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</si>
  <si>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</si>
  <si>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</si>
  <si>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</si>
  <si>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</si>
  <si>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</si>
  <si>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</si>
  <si>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</si>
  <si>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</si>
  <si>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</si>
  <si>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</si>
  <si>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</si>
  <si>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</si>
  <si>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</si>
  <si>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</si>
  <si>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</si>
  <si>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</si>
  <si>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</si>
  <si>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</si>
  <si>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</si>
  <si>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</si>
  <si>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</si>
  <si>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</si>
  <si>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</si>
  <si>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</si>
  <si>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</si>
  <si>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</si>
  <si>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</si>
  <si>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</si>
  <si>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</si>
  <si>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</si>
  <si>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</si>
  <si>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</si>
  <si>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</si>
  <si>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</si>
  <si>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</si>
  <si>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</si>
  <si>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</si>
  <si>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</si>
  <si>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</si>
  <si>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</si>
  <si>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</si>
  <si>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</si>
  <si>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</si>
  <si>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</si>
  <si>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</si>
  <si>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</si>
  <si>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</si>
  <si>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</si>
  <si>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</si>
  <si>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</si>
  <si>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</si>
  <si>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</si>
  <si>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</si>
  <si>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</si>
  <si>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</si>
  <si>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</si>
  <si>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</si>
  <si>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</si>
  <si>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</si>
  <si>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</si>
  <si>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</si>
  <si>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</si>
  <si>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</si>
  <si>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</si>
  <si>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</si>
  <si>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</si>
  <si>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</si>
  <si>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</si>
  <si>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</si>
  <si>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</si>
  <si>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</si>
  <si>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</si>
  <si>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</si>
  <si>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</si>
  <si>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</si>
  <si>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</si>
  <si>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</si>
  <si>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</si>
  <si>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</si>
  <si>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</si>
  <si>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</si>
  <si>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</si>
  <si>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</si>
  <si>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</si>
  <si>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</si>
  <si>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</si>
  <si>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</si>
  <si>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</si>
  <si>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</si>
  <si>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</si>
  <si>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</si>
  <si>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</si>
  <si>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</si>
  <si>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</si>
  <si>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</si>
  <si>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</si>
  <si>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</si>
  <si>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</si>
  <si>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</si>
  <si>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</si>
  <si>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</si>
  <si>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</si>
  <si>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</si>
  <si>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</si>
  <si>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</si>
  <si>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</si>
  <si>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</si>
  <si>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</si>
  <si>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</si>
  <si>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</si>
  <si>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</si>
  <si>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</si>
  <si>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</si>
  <si>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</si>
  <si>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</si>
  <si>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</si>
  <si>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</si>
  <si>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</si>
  <si>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</si>
  <si>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</si>
  <si>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</si>
  <si>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</si>
  <si>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</si>
  <si>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</si>
  <si>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</si>
  <si>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</si>
  <si>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</si>
  <si>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</si>
  <si>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</si>
  <si>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</si>
  <si>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</si>
  <si>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</si>
  <si>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</si>
  <si>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</si>
  <si>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</si>
  <si>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</si>
  <si>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</si>
  <si>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</si>
  <si>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</si>
  <si>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</si>
  <si>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</si>
  <si>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</si>
  <si>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</si>
  <si>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</si>
  <si>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</si>
  <si>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</si>
  <si>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</si>
  <si>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</si>
  <si>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</si>
  <si>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</si>
  <si>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</si>
  <si>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</si>
  <si>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</si>
  <si>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</si>
  <si>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</si>
  <si>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</si>
  <si>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</si>
  <si>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</si>
  <si>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</si>
  <si>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</si>
  <si>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</si>
  <si>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</si>
  <si>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</si>
  <si>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</si>
  <si>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</si>
  <si>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</si>
  <si>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</si>
  <si>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</si>
  <si>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</si>
  <si>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</si>
  <si>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</si>
  <si>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</si>
  <si>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</si>
  <si>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</si>
  <si>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</si>
  <si>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</si>
  <si>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</si>
  <si>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</si>
  <si>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</si>
  <si>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</si>
  <si>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</si>
  <si>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</si>
  <si>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</si>
  <si>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</si>
  <si>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</si>
  <si>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</si>
  <si>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</si>
  <si>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</si>
  <si>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</si>
  <si>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</si>
  <si>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</si>
  <si>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</si>
  <si>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</si>
  <si>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</si>
  <si>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</si>
  <si>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</si>
  <si>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</si>
  <si>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</si>
  <si>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</si>
  <si>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</si>
  <si>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</si>
  <si>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</si>
  <si>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</si>
  <si>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</si>
  <si>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</si>
  <si>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</si>
  <si>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</si>
  <si>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</si>
  <si>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</si>
  <si>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</si>
  <si>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</si>
  <si>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</si>
  <si>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</si>
  <si>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</si>
  <si>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</si>
  <si>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</si>
  <si>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</si>
  <si>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</si>
  <si>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</si>
  <si>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</si>
  <si>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</si>
  <si>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</si>
  <si>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</si>
  <si>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</si>
  <si>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</si>
  <si>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</si>
  <si>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</si>
  <si>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</si>
  <si>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</si>
  <si>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</si>
  <si>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</si>
  <si>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</si>
  <si>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</si>
  <si>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</si>
  <si>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</si>
  <si>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</si>
  <si>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</si>
  <si>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</si>
  <si>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</si>
  <si>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</si>
  <si>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</si>
  <si>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</si>
  <si>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</si>
  <si>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</si>
  <si>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</si>
  <si>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</si>
  <si>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</si>
  <si>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</si>
  <si>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</si>
  <si>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</si>
  <si>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</si>
  <si>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</si>
  <si>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</si>
  <si>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</si>
  <si>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</si>
  <si>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</si>
  <si>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</si>
  <si>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</si>
  <si>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</si>
  <si>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</si>
  <si>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</si>
  <si>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</si>
  <si>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</si>
  <si>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</si>
  <si>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</si>
  <si>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</si>
  <si>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</si>
  <si>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</si>
  <si>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</si>
  <si>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</si>
  <si>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</si>
  <si>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</si>
  <si>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</si>
  <si>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</si>
  <si>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</si>
  <si>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</si>
  <si>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</si>
  <si>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</si>
  <si>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</si>
  <si>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</si>
  <si>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</si>
  <si>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</si>
  <si>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</si>
  <si>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</si>
  <si>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</si>
  <si>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</si>
  <si>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</si>
  <si>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</si>
  <si>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</si>
  <si>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</si>
  <si>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</si>
  <si>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</si>
  <si>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</si>
  <si>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</si>
  <si>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</si>
  <si>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</si>
  <si>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</si>
  <si>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</si>
  <si>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</si>
  <si>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</si>
  <si>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</si>
  <si>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</si>
  <si>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</si>
  <si>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</si>
  <si>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</si>
  <si>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</si>
  <si>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</si>
  <si>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</si>
  <si>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</si>
  <si>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</si>
  <si>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</si>
  <si>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</si>
  <si>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</si>
  <si>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</si>
  <si>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</si>
  <si>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</si>
  <si>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</si>
  <si>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</si>
  <si>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</si>
  <si>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</si>
  <si>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</si>
  <si>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</si>
  <si>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</si>
  <si>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</si>
  <si>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</si>
  <si>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</si>
  <si>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</si>
  <si>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</si>
  <si>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</si>
  <si>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</si>
  <si>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</si>
  <si>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</si>
  <si>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</si>
  <si>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</si>
  <si>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</si>
  <si>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</si>
  <si>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</si>
  <si>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</si>
  <si>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</si>
  <si>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</si>
  <si>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</si>
  <si>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</si>
  <si>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</si>
  <si>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</si>
  <si>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</si>
  <si>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</si>
  <si>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</si>
  <si>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</si>
  <si>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</si>
  <si>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</si>
  <si>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</si>
  <si>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</si>
  <si>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</si>
  <si>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</si>
  <si>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</si>
  <si>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</si>
  <si>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龍ケ崎市下水道事業会計</t>
    <phoneticPr fontId="5"/>
  </si>
  <si>
    <t>法適用企業</t>
    <phoneticPr fontId="5"/>
  </si>
  <si>
    <t>龍ケ崎市工業団地拡張事業特別会計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</si>
  <si>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</si>
  <si>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</si>
  <si>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</si>
  <si>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</si>
  <si>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</si>
  <si>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</si>
  <si>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</si>
  <si>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</si>
  <si>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</si>
  <si>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</si>
  <si>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</si>
  <si>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</si>
  <si>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</si>
  <si>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</si>
  <si>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</si>
  <si>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</si>
  <si>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</si>
  <si>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</si>
  <si>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</si>
  <si>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</si>
  <si>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</si>
  <si>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</si>
  <si>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</si>
  <si>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</si>
  <si>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</si>
  <si>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</si>
  <si>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</si>
  <si>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</si>
  <si>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</si>
  <si>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</si>
  <si>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</si>
  <si>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</si>
  <si>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</si>
  <si>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</si>
  <si>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</si>
  <si>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</si>
  <si>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</si>
  <si>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</si>
  <si>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</si>
  <si>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</si>
  <si>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</si>
  <si>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</si>
  <si>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</si>
  <si>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</si>
  <si>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</si>
  <si>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</si>
  <si>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</si>
  <si>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</si>
  <si>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</si>
  <si>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</si>
  <si>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</si>
  <si>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</si>
  <si>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</si>
  <si>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</si>
  <si>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</si>
  <si>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</si>
  <si>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</si>
  <si>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</si>
  <si>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</si>
  <si>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</si>
  <si>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</si>
  <si>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</si>
  <si>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龍ケ崎市介護サービス事業特別会計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</si>
  <si>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</si>
  <si>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龍ケ崎市介護保険事業特別会計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</si>
  <si>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</si>
  <si>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</si>
  <si>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</si>
  <si>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</si>
  <si>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</si>
  <si>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</si>
  <si>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</si>
  <si>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</si>
  <si>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</si>
  <si>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</si>
  <si>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</si>
  <si>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</si>
  <si>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</si>
  <si>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</si>
  <si>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</si>
  <si>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</si>
  <si>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</si>
  <si>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</si>
  <si>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</si>
  <si>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</si>
  <si>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</si>
  <si>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</si>
  <si>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</si>
  <si>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</si>
  <si>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</si>
  <si>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</si>
  <si>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</si>
  <si>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</si>
  <si>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</si>
  <si>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</si>
  <si>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</si>
  <si>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</si>
  <si>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</si>
  <si>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</si>
  <si>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</si>
  <si>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</si>
  <si>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</si>
  <si>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</si>
  <si>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</si>
  <si>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</si>
  <si>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</si>
  <si>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</si>
  <si>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</si>
  <si>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</si>
  <si>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</si>
  <si>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</si>
  <si>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</si>
  <si>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</si>
  <si>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</si>
  <si>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</si>
  <si>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</si>
  <si>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</si>
  <si>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</si>
  <si>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</si>
  <si>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</si>
  <si>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</si>
  <si>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</si>
  <si>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</si>
  <si>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</si>
  <si>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</si>
  <si>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</si>
  <si>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</si>
  <si>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</si>
  <si>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</si>
  <si>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</si>
  <si>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</si>
  <si>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</si>
  <si>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</si>
  <si>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</si>
  <si>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</si>
  <si>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</si>
  <si>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</si>
  <si>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</si>
  <si>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</si>
  <si>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</si>
  <si>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</si>
  <si>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</si>
  <si>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</si>
  <si>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</si>
  <si>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</si>
  <si>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</si>
  <si>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</si>
  <si>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</si>
  <si>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</si>
  <si>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</si>
  <si>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一般会計</t>
  </si>
  <si>
    <t>龍ケ崎市国民健康保険事業特別会計</t>
  </si>
  <si>
    <t>龍ケ崎市介護保険事業特別会計</t>
  </si>
  <si>
    <t>龍ケ崎市下水道事業会計</t>
  </si>
  <si>
    <t>龍ケ崎市後期高齢者医療事業特別会計</t>
  </si>
  <si>
    <t>龍ケ崎市障がい児支援サービス事業特別会計</t>
  </si>
  <si>
    <t>龍ケ崎市介護サービス事業特別会計</t>
  </si>
  <si>
    <t>龍ケ崎市工業団地拡張事業特別会計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</si>
  <si>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</si>
  <si>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</si>
  <si>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</si>
  <si>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</si>
  <si>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</si>
  <si>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</si>
  <si>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</si>
  <si>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</si>
  <si>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</si>
  <si>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</si>
  <si>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</si>
  <si>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</si>
  <si>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龍ケ崎市まちづくり・文化財団</t>
    <rPh sb="0" eb="4">
      <t>リュウガサキシ</t>
    </rPh>
    <rPh sb="10" eb="12">
      <t>ブンカ</t>
    </rPh>
    <rPh sb="12" eb="14">
      <t>ザイダン</t>
    </rPh>
    <phoneticPr fontId="2"/>
  </si>
  <si>
    <t>茨城県南水道企業団（水道事業会計）</t>
    <rPh sb="10" eb="12">
      <t>スイドウ</t>
    </rPh>
    <rPh sb="12" eb="14">
      <t>ジギョウ</t>
    </rPh>
    <rPh sb="14" eb="16">
      <t>カイケイ</t>
    </rPh>
    <phoneticPr fontId="2"/>
  </si>
  <si>
    <t>龍ケ崎地方塵芥処理組合（一般会計）</t>
    <rPh sb="12" eb="16">
      <t>イッパンカイケイ</t>
    </rPh>
    <phoneticPr fontId="2"/>
  </si>
  <si>
    <t>龍ケ崎地方衛生組合（一般会計）</t>
    <rPh sb="10" eb="14">
      <t>イッパンカイケイ</t>
    </rPh>
    <phoneticPr fontId="2"/>
  </si>
  <si>
    <t>稲敷地方広域市町村圏事務組合（一般会計）</t>
    <rPh sb="15" eb="19">
      <t>イッパンカイケイ</t>
    </rPh>
    <phoneticPr fontId="2"/>
  </si>
  <si>
    <t>稲敷地方広域市町村圏事務組合（水防事業特別会計）</t>
    <rPh sb="15" eb="17">
      <t>スイボウ</t>
    </rPh>
    <rPh sb="17" eb="19">
      <t>ジギョウ</t>
    </rPh>
    <rPh sb="19" eb="21">
      <t>トクベツ</t>
    </rPh>
    <rPh sb="21" eb="23">
      <t>カイケイ</t>
    </rPh>
    <phoneticPr fontId="2"/>
  </si>
  <si>
    <t>茨城県市町村総合事務組合（一般会計）</t>
    <rPh sb="13" eb="17">
      <t>イッパンカイケイ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</si>
  <si>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7">
      <t>トクベツカイケイ</t>
    </rPh>
    <phoneticPr fontId="2"/>
  </si>
  <si>
    <t>茨城租税債権管理機構（一般会計）</t>
    <rPh sb="11" eb="15">
      <t>イッパンカイケイ</t>
    </rPh>
    <phoneticPr fontId="2"/>
  </si>
  <si>
    <t>利根川水系県南水防事務組合（一般会計）</t>
    <rPh sb="14" eb="18">
      <t>イッパンカイケイ</t>
    </rPh>
    <phoneticPr fontId="2"/>
  </si>
  <si>
    <t>茨城県後期高齢者医療広域連合（一般会計）</t>
    <rPh sb="15" eb="19">
      <t>イッパンカイケイ</t>
    </rPh>
    <phoneticPr fontId="2"/>
  </si>
  <si>
    <t>茨城県後期高齢者医療広域連合（後期高齢者医療特別会計）</t>
    <rPh sb="15" eb="22">
      <t>コウキコウレイシャイリョウ</t>
    </rPh>
    <rPh sb="22" eb="26">
      <t>トクベツカイケイ</t>
    </rPh>
    <phoneticPr fontId="2"/>
  </si>
  <si>
    <t>-</t>
    <phoneticPr fontId="2"/>
  </si>
  <si>
    <t>みらい育成基金</t>
    <rPh sb="3" eb="5">
      <t>イクセイ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</si>
  <si>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</si>
  <si>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</si>
  <si>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公共施設維持整備基金</t>
    <rPh sb="0" eb="2">
      <t>コウキョウ</t>
    </rPh>
    <rPh sb="2" eb="4">
      <t>シセツ</t>
    </rPh>
    <rPh sb="4" eb="8">
      <t>イジセイビ</t>
    </rPh>
    <rPh sb="8" eb="10">
      <t>キキン</t>
    </rPh>
    <phoneticPr fontId="5"/>
  </si>
  <si>
    <t>義務教育施設整備基金</t>
    <rPh sb="0" eb="2">
      <t>ギム</t>
    </rPh>
    <rPh sb="2" eb="4">
      <t>キョウイク</t>
    </rPh>
    <rPh sb="4" eb="6">
      <t>シセツ</t>
    </rPh>
    <rPh sb="6" eb="8">
      <t>セイビ</t>
    </rPh>
    <rPh sb="8" eb="10">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</si>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</sst>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432-46BD-B8DF-FAAEBC898F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24025</c:v>
                </c:pt>
                <c:pt idx="1">
                  <c:v>22600</c:v>
                </c:pt>
                <c:pt idx="2">
                  <c:v>26654</c:v>
                </c:pt>
                <c:pt idx="3">
                  <c:v>27015</c:v>
                </c:pt>
                <c:pt idx="4">
                  <c:v>33483</c:v>
                </c:pt>
              </c:numCache>
            </c:numRef>
          </c:val>
          <c:smooth val="0"/>
          <c:extLst>
            <c:ext xmlns:c16="http://schemas.microsoft.com/office/drawing/2014/chart" uri="{C3380CC4-5D6E-409C-BE32-E72D297353CC}">
              <c16:uniqueId val="{00000001-3432-46BD-B8DF-FAAEBC898F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4.1399999999999997</c:v>
                </c:pt>
                <c:pt idx="2">
                  <c:v>5.09</c:v>
                </c:pt>
                <c:pt idx="3">
                  <c:v>6.74</c:v>
                </c:pt>
                <c:pt idx="4">
                  <c:v>16.27</c:v>
                </c:pt>
              </c:numCache>
            </c:numRef>
          </c:val>
          <c:extLst>
            <c:ext xmlns:c16="http://schemas.microsoft.com/office/drawing/2014/chart" uri="{C3380CC4-5D6E-409C-BE32-E72D297353CC}">
              <c16:uniqueId val="{00000000-1F3C-461E-8F1D-44A579B943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18.48</c:v>
                </c:pt>
                <c:pt idx="1">
                  <c:v>18.47</c:v>
                </c:pt>
                <c:pt idx="2">
                  <c:v>18.43</c:v>
                </c:pt>
                <c:pt idx="3">
                  <c:v>17.7</c:v>
                </c:pt>
                <c:pt idx="4">
                  <c:v>16.95</c:v>
                </c:pt>
              </c:numCache>
            </c:numRef>
          </c:val>
          <c:extLst>
            <c:ext xmlns:c16="http://schemas.microsoft.com/office/drawing/2014/chart" uri="{C3380CC4-5D6E-409C-BE32-E72D297353CC}">
              <c16:uniqueId val="{00000001-1F3C-461E-8F1D-44A579B943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-2.06</c:v>
                </c:pt>
                <c:pt idx="2">
                  <c:v>0.96</c:v>
                </c:pt>
                <c:pt idx="3">
                  <c:v>1.49</c:v>
                </c:pt>
                <c:pt idx="4">
                  <c:v>9.83</c:v>
                </c:pt>
              </c:numCache>
            </c:numRef>
          </c:val>
          <c:smooth val="0"/>
          <c:extLst>
            <c:ext xmlns:c16="http://schemas.microsoft.com/office/drawing/2014/chart" uri="{C3380CC4-5D6E-409C-BE32-E72D297353CC}">
              <c16:uniqueId val="{00000002-1F3C-461E-8F1D-44A579B943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0.05</c:v>
                </c:pt>
                <c:pt idx="6">
                  <c:v>0</c:v>
                </c:pt>
                <c:pt idx="7">
                  <c:v>0</c:v>
                </c:pt>
                <c:pt idx="8">
                  <c:v>0</c:v>
                </c:pt>
                <c:pt idx="9">
                  <c:v>0</c:v>
                </c:pt>
              </c:numCache>
            </c:numRef>
          </c:val>
          <c:extLst>
            <c:ext xmlns:c16="http://schemas.microsoft.com/office/drawing/2014/chart" uri="{C3380CC4-5D6E-409C-BE32-E72D297353CC}">
              <c16:uniqueId val="{00000000-3DD0-461F-9259-25B1342AC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D0-461F-9259-25B1342AC28A}"/>
            </c:ext>
          </c:extLst>
        </c:ser>
        <c:ser>
          <c:idx val="2"/>
          <c:order val="2"/>
          <c:tx>
            <c:strRef>
              <c:f>データシート!$A$29</c:f>
              <c:strCache>
                <c:ptCount val="1"/>
                <c:pt idx="0">
                  <c:v>龍ケ崎市工業団地拡張事業特別会計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DD0-461F-9259-25B1342AC28A}"/>
            </c:ext>
          </c:extLst>
        </c:ser>
        <c:ser>
          <c:idx val="3"/>
          <c:order val="3"/>
          <c:tx>
            <c:strRef>
              <c:f>データシート!$A$30</c:f>
              <c:strCache>
                <c:ptCount val="1"/>
                <c:pt idx="0">
                  <c:v>龍ケ崎市介護サービス事業特別会計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D0-461F-9259-25B1342AC28A}"/>
            </c:ext>
          </c:extLst>
        </c:ser>
        <c:ser>
          <c:idx val="4"/>
          <c:order val="4"/>
          <c:tx>
            <c:strRef>
              <c:f>データシート!$A$31</c:f>
              <c:strCache>
                <c:ptCount val="1"/>
                <c:pt idx="0">
                  <c:v>龍ケ崎市障がい児支援サービス事業特別会計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DD0-461F-9259-25B1342AC28A}"/>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3DD0-461F-9259-25B1342AC28A}"/>
            </c:ext>
          </c:extLst>
        </c:ser>
        <c:ser>
          <c:idx val="6"/>
          <c:order val="6"/>
          <c:tx>
            <c:strRef>
              <c:f>データシート!$A$33</c:f>
              <c:strCache>
                <c:ptCount val="1"/>
                <c:pt idx="0">
                  <c:v>龍ケ崎市下水道事業会計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0.06</c:v>
                </c:pt>
              </c:numCache>
            </c:numRef>
          </c:val>
          <c:extLst>
            <c:ext xmlns:c16="http://schemas.microsoft.com/office/drawing/2014/chart" uri="{C3380CC4-5D6E-409C-BE32-E72D297353CC}">
              <c16:uniqueId val="{00000006-3DD0-461F-9259-25B1342AC28A}"/>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0.47</c:v>
                </c:pt>
                <c:pt idx="4">
                  <c:v>#N/A</c:v>
                </c:pt>
                <c:pt idx="5">
                  <c:v>0.37</c:v>
                </c:pt>
                <c:pt idx="6">
                  <c:v>#N/A</c:v>
                </c:pt>
                <c:pt idx="7">
                  <c:v>0.52</c:v>
                </c:pt>
                <c:pt idx="8">
                  <c:v>#N/A</c:v>
                </c:pt>
                <c:pt idx="9">
                  <c:v>0.28000000000000003</c:v>
                </c:pt>
              </c:numCache>
            </c:numRef>
          </c:val>
          <c:extLst>
            <c:ext xmlns:c16="http://schemas.microsoft.com/office/drawing/2014/chart" uri="{C3380CC4-5D6E-409C-BE32-E72D297353CC}">
              <c16:uniqueId val="{00000007-3DD0-461F-9259-25B1342AC28A}"/>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0.74</c:v>
                </c:pt>
                <c:pt idx="2">
                  <c:v>#N/A</c:v>
                </c:pt>
                <c:pt idx="3">
                  <c:v>0.06</c:v>
                </c:pt>
                <c:pt idx="4">
                  <c:v>#N/A</c:v>
                </c:pt>
                <c:pt idx="5">
                  <c:v>0.12</c:v>
                </c:pt>
                <c:pt idx="6">
                  <c:v>#N/A</c:v>
                </c:pt>
                <c:pt idx="7">
                  <c:v>0.94</c:v>
                </c:pt>
                <c:pt idx="8">
                  <c:v>#N/A</c:v>
                </c:pt>
                <c:pt idx="9">
                  <c:v>0.41</c:v>
                </c:pt>
              </c:numCache>
            </c:numRef>
          </c:val>
          <c:extLst>
            <c:ext xmlns:c16="http://schemas.microsoft.com/office/drawing/2014/chart" uri="{C3380CC4-5D6E-409C-BE32-E72D297353CC}">
              <c16:uniqueId val="{00000008-3DD0-461F-9259-25B1342AC2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6.21</c:v>
                </c:pt>
                <c:pt idx="2">
                  <c:v>#N/A</c:v>
                </c:pt>
                <c:pt idx="3">
                  <c:v>4.1399999999999997</c:v>
                </c:pt>
                <c:pt idx="4">
                  <c:v>#N/A</c:v>
                </c:pt>
                <c:pt idx="5">
                  <c:v>5.08</c:v>
                </c:pt>
                <c:pt idx="6">
                  <c:v>#N/A</c:v>
                </c:pt>
                <c:pt idx="7">
                  <c:v>6.73</c:v>
                </c:pt>
                <c:pt idx="8">
                  <c:v>#N/A</c:v>
                </c:pt>
                <c:pt idx="9">
                  <c:v>16.260000000000002</c:v>
                </c:pt>
              </c:numCache>
            </c:numRef>
          </c:val>
          <c:extLst>
            <c:ext xmlns:c16="http://schemas.microsoft.com/office/drawing/2014/chart" uri="{C3380CC4-5D6E-409C-BE32-E72D297353CC}">
              <c16:uniqueId val="{00000009-3DD0-461F-9259-25B1342AC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2844</c:v>
                </c:pt>
                <c:pt idx="5">
                  <c:v>2766</c:v>
                </c:pt>
                <c:pt idx="8">
                  <c:v>2697</c:v>
                </c:pt>
                <c:pt idx="11">
                  <c:v>2639</c:v>
                </c:pt>
                <c:pt idx="14">
                  <c:v>2558</c:v>
                </c:pt>
              </c:numCache>
            </c:numRef>
          </c:val>
          <c:extLst>
            <c:ext xmlns:c16="http://schemas.microsoft.com/office/drawing/2014/chart" uri="{C3380CC4-5D6E-409C-BE32-E72D297353CC}">
              <c16:uniqueId val="{00000000-0865-48F6-BE2E-4670B5829F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65-48F6-BE2E-4670B5829F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329</c:v>
                </c:pt>
                <c:pt idx="3">
                  <c:v>319</c:v>
                </c:pt>
                <c:pt idx="6">
                  <c:v>281</c:v>
                </c:pt>
                <c:pt idx="9">
                  <c:v>271</c:v>
                </c:pt>
                <c:pt idx="12">
                  <c:v>269</c:v>
                </c:pt>
              </c:numCache>
            </c:numRef>
          </c:val>
          <c:extLst>
            <c:ext xmlns:c16="http://schemas.microsoft.com/office/drawing/2014/chart" uri="{C3380CC4-5D6E-409C-BE32-E72D297353CC}">
              <c16:uniqueId val="{00000002-0865-48F6-BE2E-4670B5829F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110</c:v>
                </c:pt>
                <c:pt idx="6">
                  <c:v>104</c:v>
                </c:pt>
                <c:pt idx="9">
                  <c:v>114</c:v>
                </c:pt>
                <c:pt idx="12">
                  <c:v>137</c:v>
                </c:pt>
              </c:numCache>
            </c:numRef>
          </c:val>
          <c:extLst>
            <c:ext xmlns:c16="http://schemas.microsoft.com/office/drawing/2014/chart" uri="{C3380CC4-5D6E-409C-BE32-E72D297353CC}">
              <c16:uniqueId val="{00000003-0865-48F6-BE2E-4670B5829F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402</c:v>
                </c:pt>
                <c:pt idx="3">
                  <c:v>445</c:v>
                </c:pt>
                <c:pt idx="6">
                  <c:v>456</c:v>
                </c:pt>
                <c:pt idx="9">
                  <c:v>391</c:v>
                </c:pt>
                <c:pt idx="12">
                  <c:v>324</c:v>
                </c:pt>
              </c:numCache>
            </c:numRef>
          </c:val>
          <c:extLst>
            <c:ext xmlns:c16="http://schemas.microsoft.com/office/drawing/2014/chart" uri="{C3380CC4-5D6E-409C-BE32-E72D297353CC}">
              <c16:uniqueId val="{00000004-0865-48F6-BE2E-4670B5829F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65-48F6-BE2E-4670B5829F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65-48F6-BE2E-4670B5829F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2578</c:v>
                </c:pt>
                <c:pt idx="3">
                  <c:v>2646</c:v>
                </c:pt>
                <c:pt idx="6">
                  <c:v>2613</c:v>
                </c:pt>
                <c:pt idx="9">
                  <c:v>2562</c:v>
                </c:pt>
                <c:pt idx="12">
                  <c:v>2473</c:v>
                </c:pt>
              </c:numCache>
            </c:numRef>
          </c:val>
          <c:extLst>
            <c:ext xmlns:c16="http://schemas.microsoft.com/office/drawing/2014/chart" uri="{C3380CC4-5D6E-409C-BE32-E72D297353CC}">
              <c16:uniqueId val="{00000007-0865-48F6-BE2E-4670B5829F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557</c:v>
                </c:pt>
                <c:pt idx="2">
                  <c:v>#N/A</c:v>
                </c:pt>
                <c:pt idx="3">
                  <c:v>#N/A</c:v>
                </c:pt>
                <c:pt idx="4">
                  <c:v>754</c:v>
                </c:pt>
                <c:pt idx="5">
                  <c:v>#N/A</c:v>
                </c:pt>
                <c:pt idx="6">
                  <c:v>#N/A</c:v>
                </c:pt>
                <c:pt idx="7">
                  <c:v>757</c:v>
                </c:pt>
                <c:pt idx="8">
                  <c:v>#N/A</c:v>
                </c:pt>
                <c:pt idx="9">
                  <c:v>#N/A</c:v>
                </c:pt>
                <c:pt idx="10">
                  <c:v>699</c:v>
                </c:pt>
                <c:pt idx="11">
                  <c:v>#N/A</c:v>
                </c:pt>
                <c:pt idx="12">
                  <c:v>#N/A</c:v>
                </c:pt>
                <c:pt idx="13">
                  <c:v>645</c:v>
                </c:pt>
                <c:pt idx="14">
                  <c:v>#N/A</c:v>
                </c:pt>
              </c:numCache>
            </c:numRef>
          </c:val>
          <c:smooth val="0"/>
          <c:extLst>
            <c:ext xmlns:c16="http://schemas.microsoft.com/office/drawing/2014/chart" uri="{C3380CC4-5D6E-409C-BE32-E72D297353CC}">
              <c16:uniqueId val="{00000008-0865-48F6-BE2E-4670B5829F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24126</c:v>
                </c:pt>
                <c:pt idx="5">
                  <c:v>23486</c:v>
                </c:pt>
                <c:pt idx="8">
                  <c:v>22815</c:v>
                </c:pt>
                <c:pt idx="11">
                  <c:v>22547</c:v>
                </c:pt>
                <c:pt idx="14">
                  <c:v>21993</c:v>
                </c:pt>
              </c:numCache>
            </c:numRef>
          </c:val>
          <c:extLst>
            <c:ext xmlns:c16="http://schemas.microsoft.com/office/drawing/2014/chart" uri="{C3380CC4-5D6E-409C-BE32-E72D297353CC}">
              <c16:uniqueId val="{00000000-8E5F-456C-BD8D-DCE1AFB51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5179</c:v>
                </c:pt>
                <c:pt idx="5">
                  <c:v>4877</c:v>
                </c:pt>
                <c:pt idx="8">
                  <c:v>4725</c:v>
                </c:pt>
                <c:pt idx="11">
                  <c:v>4666</c:v>
                </c:pt>
                <c:pt idx="14">
                  <c:v>3930</c:v>
                </c:pt>
              </c:numCache>
            </c:numRef>
          </c:val>
          <c:extLst>
            <c:ext xmlns:c16="http://schemas.microsoft.com/office/drawing/2014/chart" uri="{C3380CC4-5D6E-409C-BE32-E72D297353CC}">
              <c16:uniqueId val="{00000001-8E5F-456C-BD8D-DCE1AFB51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7636</c:v>
                </c:pt>
                <c:pt idx="5">
                  <c:v>7030</c:v>
                </c:pt>
                <c:pt idx="8">
                  <c:v>6487</c:v>
                </c:pt>
                <c:pt idx="11">
                  <c:v>6553</c:v>
                </c:pt>
                <c:pt idx="14">
                  <c:v>7312</c:v>
                </c:pt>
              </c:numCache>
            </c:numRef>
          </c:val>
          <c:extLst>
            <c:ext xmlns:c16="http://schemas.microsoft.com/office/drawing/2014/chart" uri="{C3380CC4-5D6E-409C-BE32-E72D297353CC}">
              <c16:uniqueId val="{00000002-8E5F-456C-BD8D-DCE1AFB51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5F-456C-BD8D-DCE1AFB51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5F-456C-BD8D-DCE1AFB51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6</c:v>
                </c:pt>
                <c:pt idx="9">
                  <c:v>3</c:v>
                </c:pt>
                <c:pt idx="12">
                  <c:v>0</c:v>
                </c:pt>
              </c:numCache>
            </c:numRef>
          </c:val>
          <c:extLst>
            <c:ext xmlns:c16="http://schemas.microsoft.com/office/drawing/2014/chart" uri="{C3380CC4-5D6E-409C-BE32-E72D297353CC}">
              <c16:uniqueId val="{00000005-8E5F-456C-BD8D-DCE1AFB51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1880</c:v>
                </c:pt>
                <c:pt idx="3">
                  <c:v>1866</c:v>
                </c:pt>
                <c:pt idx="6">
                  <c:v>1791</c:v>
                </c:pt>
                <c:pt idx="9">
                  <c:v>1790</c:v>
                </c:pt>
                <c:pt idx="12">
                  <c:v>1735</c:v>
                </c:pt>
              </c:numCache>
            </c:numRef>
          </c:val>
          <c:extLst>
            <c:ext xmlns:c16="http://schemas.microsoft.com/office/drawing/2014/chart" uri="{C3380CC4-5D6E-409C-BE32-E72D297353CC}">
              <c16:uniqueId val="{00000006-8E5F-456C-BD8D-DCE1AFB51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695</c:v>
                </c:pt>
                <c:pt idx="3">
                  <c:v>613</c:v>
                </c:pt>
                <c:pt idx="6">
                  <c:v>781</c:v>
                </c:pt>
                <c:pt idx="9">
                  <c:v>1183</c:v>
                </c:pt>
                <c:pt idx="12">
                  <c:v>1097</c:v>
                </c:pt>
              </c:numCache>
            </c:numRef>
          </c:val>
          <c:extLst>
            <c:ext xmlns:c16="http://schemas.microsoft.com/office/drawing/2014/chart" uri="{C3380CC4-5D6E-409C-BE32-E72D297353CC}">
              <c16:uniqueId val="{00000007-8E5F-456C-BD8D-DCE1AFB51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4974</c:v>
                </c:pt>
                <c:pt idx="3">
                  <c:v>4943</c:v>
                </c:pt>
                <c:pt idx="6">
                  <c:v>4961</c:v>
                </c:pt>
                <c:pt idx="9">
                  <c:v>4397</c:v>
                </c:pt>
                <c:pt idx="12">
                  <c:v>3678</c:v>
                </c:pt>
              </c:numCache>
            </c:numRef>
          </c:val>
          <c:extLst>
            <c:ext xmlns:c16="http://schemas.microsoft.com/office/drawing/2014/chart" uri="{C3380CC4-5D6E-409C-BE32-E72D297353CC}">
              <c16:uniqueId val="{00000008-8E5F-456C-BD8D-DCE1AFB51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2095</c:v>
                </c:pt>
                <c:pt idx="3">
                  <c:v>1836</c:v>
                </c:pt>
                <c:pt idx="6">
                  <c:v>1608</c:v>
                </c:pt>
                <c:pt idx="9">
                  <c:v>1381</c:v>
                </c:pt>
                <c:pt idx="12">
                  <c:v>1150</c:v>
                </c:pt>
              </c:numCache>
            </c:numRef>
          </c:val>
          <c:extLst>
            <c:ext xmlns:c16="http://schemas.microsoft.com/office/drawing/2014/chart" uri="{C3380CC4-5D6E-409C-BE32-E72D297353CC}">
              <c16:uniqueId val="{00000009-8E5F-456C-BD8D-DCE1AFB51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24033</c:v>
                </c:pt>
                <c:pt idx="3">
                  <c:v>23259</c:v>
                </c:pt>
                <c:pt idx="6">
                  <c:v>22762</c:v>
                </c:pt>
                <c:pt idx="9">
                  <c:v>22409</c:v>
                </c:pt>
                <c:pt idx="12">
                  <c:v>22624</c:v>
                </c:pt>
              </c:numCache>
            </c:numRef>
          </c:val>
          <c:extLst>
            <c:ext xmlns:c16="http://schemas.microsoft.com/office/drawing/2014/chart" uri="{C3380CC4-5D6E-409C-BE32-E72D297353CC}">
              <c16:uniqueId val="{0000000A-8E5F-456C-BD8D-DCE1AFB51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5F-456C-BD8D-DCE1AFB51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2780</c:v>
                </c:pt>
                <c:pt idx="1">
                  <c:v>2736</c:v>
                </c:pt>
                <c:pt idx="2">
                  <c:v>2738</c:v>
                </c:pt>
              </c:numCache>
            </c:numRef>
          </c:val>
          <c:extLst>
            <c:ext xmlns:c16="http://schemas.microsoft.com/office/drawing/2014/chart" uri="{C3380CC4-5D6E-409C-BE32-E72D297353CC}">
              <c16:uniqueId val="{00000000-AB5A-4CDE-A132-54ED73615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972</c:v>
                </c:pt>
                <c:pt idx="1">
                  <c:v>822</c:v>
                </c:pt>
                <c:pt idx="2">
                  <c:v>1172</c:v>
                </c:pt>
              </c:numCache>
            </c:numRef>
          </c:val>
          <c:extLst>
            <c:ext xmlns:c16="http://schemas.microsoft.com/office/drawing/2014/chart" uri="{C3380CC4-5D6E-409C-BE32-E72D297353CC}">
              <c16:uniqueId val="{00000001-AB5A-4CDE-A132-54ED73615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1648</c:v>
                </c:pt>
                <c:pt idx="1">
                  <c:v>1795</c:v>
                </c:pt>
                <c:pt idx="2">
                  <c:v>1859</c:v>
                </c:pt>
              </c:numCache>
            </c:numRef>
          </c:val>
          <c:extLst>
            <c:ext xmlns:c16="http://schemas.microsoft.com/office/drawing/2014/chart" uri="{C3380CC4-5D6E-409C-BE32-E72D297353CC}">
              <c16:uniqueId val="{00000002-AB5A-4CDE-A132-54ED73615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財政力指数は，平成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年度より</a:t>
          </a:r>
          <a:r>
            <a:rPr kumimoji="1" lang="ja-JP" altLang="en-US" sz="1050">
              <a:solidFill>
                <a:schemeClr val="dk1"/>
              </a:solidFill>
              <a:effectLst/>
              <a:latin typeface="+mn-lt"/>
              <a:ea typeface="+mn-ea"/>
              <a:cs typeface="+mn-cs"/>
            </a:rPr>
            <a:t>横ばいにあり，</a:t>
          </a:r>
          <a:r>
            <a:rPr kumimoji="1" lang="ja-JP" altLang="ja-JP" sz="1050">
              <a:solidFill>
                <a:schemeClr val="dk1"/>
              </a:solidFill>
              <a:effectLst/>
              <a:latin typeface="+mn-lt"/>
              <a:ea typeface="+mn-ea"/>
              <a:cs typeface="+mn-cs"/>
            </a:rPr>
            <a:t>類似団体平均より若干良好な状態を維持している。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a:t>
          </a:r>
          <a:r>
            <a:rPr kumimoji="1" lang="ja-JP" altLang="ja-JP" sz="1050">
              <a:solidFill>
                <a:schemeClr val="dk1"/>
              </a:solidFill>
              <a:effectLst/>
              <a:latin typeface="+mn-lt"/>
              <a:ea typeface="+mn-ea"/>
              <a:cs typeface="+mn-cs"/>
            </a:rPr>
            <a:t>市税の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などにより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分子となる基準財政収入額が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した一方で，分母となる基準財政需要額</a:t>
          </a:r>
          <a:r>
            <a:rPr kumimoji="1" lang="ja-JP" altLang="en-US" sz="1050">
              <a:solidFill>
                <a:schemeClr val="dk1"/>
              </a:solidFill>
              <a:effectLst/>
              <a:latin typeface="+mn-lt"/>
              <a:ea typeface="+mn-ea"/>
              <a:cs typeface="+mn-cs"/>
            </a:rPr>
            <a:t>は臨時経済対策債及び臨時財政対策債償還基金費により増加したことで</a:t>
          </a:r>
          <a:r>
            <a:rPr kumimoji="1" lang="ja-JP" altLang="ja-JP" sz="1050">
              <a:solidFill>
                <a:schemeClr val="dk1"/>
              </a:solidFill>
              <a:effectLst/>
              <a:latin typeface="+mn-lt"/>
              <a:ea typeface="+mn-ea"/>
              <a:cs typeface="+mn-cs"/>
            </a:rPr>
            <a:t>，単年度での指数が</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し，３か年平均も</a:t>
          </a:r>
          <a:r>
            <a:rPr kumimoji="1" lang="ja-JP" altLang="en-US" sz="1050">
              <a:solidFill>
                <a:schemeClr val="dk1"/>
              </a:solidFill>
              <a:effectLst/>
              <a:latin typeface="+mn-lt"/>
              <a:ea typeface="+mn-ea"/>
              <a:cs typeface="+mn-cs"/>
            </a:rPr>
            <a:t>低下している。</a:t>
          </a:r>
          <a:endParaRPr lang="ja-JP" altLang="ja-JP" sz="1050">
            <a:effectLst/>
          </a:endParaRPr>
        </a:p>
        <a:p>
          <a:r>
            <a:rPr kumimoji="1" lang="ja-JP" altLang="ja-JP" sz="1050">
              <a:solidFill>
                <a:schemeClr val="dk1"/>
              </a:solidFill>
              <a:effectLst/>
              <a:latin typeface="+mn-lt"/>
              <a:ea typeface="+mn-ea"/>
              <a:cs typeface="+mn-cs"/>
            </a:rPr>
            <a:t>　今後も本指数の向上・安定化のため，企業誘致や定住促進による市税増収等，自主財源の創出をはじめとした財政基盤の強化に取り組む。</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類似団体平均よりも若干良好な</a:t>
          </a:r>
          <a:r>
            <a:rPr kumimoji="1" lang="ja-JP" altLang="en-US" sz="1100">
              <a:solidFill>
                <a:schemeClr val="dk1"/>
              </a:solidFill>
              <a:effectLst/>
              <a:latin typeface="+mn-lt"/>
              <a:ea typeface="+mn-ea"/>
              <a:cs typeface="+mn-cs"/>
            </a:rPr>
            <a:t>状態を維持している。</a:t>
          </a:r>
          <a:r>
            <a:rPr kumimoji="1" lang="ja-JP" altLang="ja-JP" sz="1100">
              <a:solidFill>
                <a:schemeClr val="dk1"/>
              </a:solidFill>
              <a:effectLst/>
              <a:latin typeface="+mn-lt"/>
              <a:ea typeface="+mn-ea"/>
              <a:cs typeface="+mn-cs"/>
            </a:rPr>
            <a:t>分母である経常一般財源は，普通交付税</a:t>
          </a:r>
          <a:r>
            <a:rPr kumimoji="1" lang="ja-JP" altLang="en-US" sz="1100">
              <a:solidFill>
                <a:schemeClr val="dk1"/>
              </a:solidFill>
              <a:effectLst/>
              <a:latin typeface="+mn-lt"/>
              <a:ea typeface="+mn-ea"/>
              <a:cs typeface="+mn-cs"/>
            </a:rPr>
            <a:t>に臨時財政対策債を加えた実質的な普通交付税の増を主因として</a:t>
          </a:r>
          <a:r>
            <a:rPr kumimoji="1" lang="ja-JP" altLang="ja-JP" sz="1100">
              <a:solidFill>
                <a:schemeClr val="dk1"/>
              </a:solidFill>
              <a:effectLst/>
              <a:latin typeface="+mn-lt"/>
              <a:ea typeface="+mn-ea"/>
              <a:cs typeface="+mn-cs"/>
            </a:rPr>
            <a:t>大幅に改善した一方，分子である経常経費充当一般財源は，ほぼ横ばいとなったことにより，令和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今後も少子高齢化の進展により，社会保障関係費の伸びが想定されるが，物件費や公債費等の経常経費の圧縮，自主財源の確保に努め，条例での目標値である</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を達成できるよう</a:t>
          </a:r>
          <a:r>
            <a:rPr kumimoji="1" lang="ja-JP" altLang="ja-JP" sz="1100">
              <a:solidFill>
                <a:schemeClr val="dk1"/>
              </a:solidFill>
              <a:effectLst/>
              <a:latin typeface="+mn-lt"/>
              <a:ea typeface="+mn-ea"/>
              <a:cs typeface="+mn-cs"/>
            </a:rPr>
            <a:t>，財政の健全化を推進していく。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65</xdr:row>
      <xdr:rowOff>46482</xdr:rowOff>
    </xdr:to>
    <xdr:cxnSp macro="">
      <xdr:nvCxnSpPr>
        <xdr:cNvPr id="130" name="直線コネクタ 129"/>
        <xdr:cNvCxnSpPr/>
      </xdr:nvCxnSpPr>
      <xdr:spPr>
        <a:xfrm flipV="1">
          <a:off x="4114800" y="10809478"/>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123698</xdr:rowOff>
    </xdr:to>
    <xdr:cxnSp macro="">
      <xdr:nvCxnSpPr>
        <xdr:cNvPr id="133" name="直線コネクタ 132"/>
        <xdr:cNvCxnSpPr/>
      </xdr:nvCxnSpPr>
      <xdr:spPr>
        <a:xfrm flipV="1">
          <a:off x="3225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36" name="直線コネクタ 135"/>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162306</xdr:rowOff>
    </xdr:to>
    <xdr:cxnSp macro="">
      <xdr:nvCxnSpPr>
        <xdr:cNvPr id="139" name="直線コネクタ 138"/>
        <xdr:cNvCxnSpPr/>
      </xdr:nvCxnSpPr>
      <xdr:spPr>
        <a:xfrm>
          <a:off x="1447800" y="1118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ごみ・し尿処理や消防業務を一部事務組合で実施していることから，過去の実績同様，類似団体平均より少なくなった。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年度決算額</a:t>
          </a:r>
          <a:r>
            <a:rPr kumimoji="1" lang="ja-JP" altLang="ja-JP" sz="1100">
              <a:solidFill>
                <a:sysClr val="windowText" lastClr="000000"/>
              </a:solidFill>
              <a:effectLst/>
              <a:latin typeface="+mn-lt"/>
              <a:ea typeface="+mn-ea"/>
              <a:cs typeface="+mn-cs"/>
            </a:rPr>
            <a:t>は，人件費の</a:t>
          </a:r>
          <a:r>
            <a:rPr kumimoji="1" lang="ja-JP" altLang="en-US" sz="1100">
              <a:solidFill>
                <a:sysClr val="windowText" lastClr="000000"/>
              </a:solidFill>
              <a:effectLst/>
              <a:latin typeface="+mn-lt"/>
              <a:ea typeface="+mn-ea"/>
              <a:cs typeface="+mn-cs"/>
            </a:rPr>
            <a:t>国勢調査終了などによる減を物件費の新型コロナウイルス感染症対策費や新長戸コミュニティセンター建設事業費の増が上回り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差し引きでは</a:t>
          </a:r>
          <a:r>
            <a:rPr kumimoji="1" lang="ja-JP" altLang="ja-JP" sz="1100">
              <a:solidFill>
                <a:sysClr val="windowText" lastClr="000000"/>
              </a:solidFill>
              <a:effectLst/>
              <a:latin typeface="+mn-lt"/>
              <a:ea typeface="+mn-ea"/>
              <a:cs typeface="+mn-cs"/>
            </a:rPr>
            <a:t>前年度より増加した。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今後も，人件費の肥大を抑制するとともに，物件費</a:t>
          </a:r>
          <a:r>
            <a:rPr kumimoji="1" lang="ja-JP" altLang="ja-JP" sz="1100">
              <a:solidFill>
                <a:schemeClr val="dk1"/>
              </a:solidFill>
              <a:effectLst/>
              <a:latin typeface="+mn-lt"/>
              <a:ea typeface="+mn-ea"/>
              <a:cs typeface="+mn-cs"/>
            </a:rPr>
            <a:t>は公共施設等総合管理計画に基づき，施設管理運営費のコスト削減を図っていく。</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84609</xdr:rowOff>
    </xdr:from>
    <xdr:to>
      <xdr:col>23</xdr:col>
      <xdr:colOff>133350</xdr:colOff>
      <xdr:row>81</xdr:row>
      <xdr:rowOff>94514</xdr:rowOff>
    </xdr:to>
    <xdr:cxnSp macro="">
      <xdr:nvCxnSpPr>
        <xdr:cNvPr id="195" name="直線コネクタ 194"/>
        <xdr:cNvCxnSpPr/>
      </xdr:nvCxnSpPr>
      <xdr:spPr>
        <a:xfrm>
          <a:off x="4114800" y="13972059"/>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133765</xdr:rowOff>
    </xdr:from>
    <xdr:to>
      <xdr:col>19</xdr:col>
      <xdr:colOff>133350</xdr:colOff>
      <xdr:row>81</xdr:row>
      <xdr:rowOff>84609</xdr:rowOff>
    </xdr:to>
    <xdr:cxnSp macro="">
      <xdr:nvCxnSpPr>
        <xdr:cNvPr id="198" name="直線コネクタ 197"/>
        <xdr:cNvCxnSpPr/>
      </xdr:nvCxnSpPr>
      <xdr:spPr>
        <a:xfrm>
          <a:off x="3225800" y="13849765"/>
          <a:ext cx="889000" cy="1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119104</xdr:rowOff>
    </xdr:from>
    <xdr:to>
      <xdr:col>15</xdr:col>
      <xdr:colOff>82550</xdr:colOff>
      <xdr:row>80</xdr:row>
      <xdr:rowOff>133765</xdr:rowOff>
    </xdr:to>
    <xdr:cxnSp macro="">
      <xdr:nvCxnSpPr>
        <xdr:cNvPr id="201" name="直線コネクタ 200"/>
        <xdr:cNvCxnSpPr/>
      </xdr:nvCxnSpPr>
      <xdr:spPr>
        <a:xfrm>
          <a:off x="2336800" y="13835104"/>
          <a:ext cx="8890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116208</xdr:rowOff>
    </xdr:from>
    <xdr:to>
      <xdr:col>11</xdr:col>
      <xdr:colOff>31750</xdr:colOff>
      <xdr:row>80</xdr:row>
      <xdr:rowOff>119104</xdr:rowOff>
    </xdr:to>
    <xdr:cxnSp macro="">
      <xdr:nvCxnSpPr>
        <xdr:cNvPr id="204" name="直線コネクタ 203"/>
        <xdr:cNvCxnSpPr/>
      </xdr:nvCxnSpPr>
      <xdr:spPr>
        <a:xfrm>
          <a:off x="1447800" y="1383220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43714</xdr:rowOff>
    </xdr:from>
    <xdr:to>
      <xdr:col>23</xdr:col>
      <xdr:colOff>184150</xdr:colOff>
      <xdr:row>81</xdr:row>
      <xdr:rowOff>145314</xdr:rowOff>
    </xdr:to>
    <xdr:sp macro="" textlink="">
      <xdr:nvSpPr>
        <xdr:cNvPr id="214" name="楕円 213"/>
        <xdr:cNvSpPr/>
      </xdr:nvSpPr>
      <xdr:spPr>
        <a:xfrm>
          <a:off x="4902200" y="13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60241</xdr:rowOff>
    </xdr:from>
    <xdr:ext cx="762000" cy="259045"/>
    <xdr:sp macro="" textlink="">
      <xdr:nvSpPr>
        <xdr:cNvPr id="215" name="人件費・物件費等の状況該当値テキスト"/>
        <xdr:cNvSpPr txBox="1"/>
      </xdr:nvSpPr>
      <xdr:spPr>
        <a:xfrm>
          <a:off x="5041900" y="137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33809</xdr:rowOff>
    </xdr:from>
    <xdr:to>
      <xdr:col>19</xdr:col>
      <xdr:colOff>184150</xdr:colOff>
      <xdr:row>81</xdr:row>
      <xdr:rowOff>135409</xdr:rowOff>
    </xdr:to>
    <xdr:sp macro="" textlink="">
      <xdr:nvSpPr>
        <xdr:cNvPr id="216" name="楕円 215"/>
        <xdr:cNvSpPr/>
      </xdr:nvSpPr>
      <xdr:spPr>
        <a:xfrm>
          <a:off x="4064000" y="13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145586</xdr:rowOff>
    </xdr:from>
    <xdr:ext cx="736600" cy="259045"/>
    <xdr:sp macro="" textlink="">
      <xdr:nvSpPr>
        <xdr:cNvPr id="217" name="テキスト ボックス 216"/>
        <xdr:cNvSpPr txBox="1"/>
      </xdr:nvSpPr>
      <xdr:spPr>
        <a:xfrm>
          <a:off x="3733800" y="1369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82965</xdr:rowOff>
    </xdr:from>
    <xdr:to>
      <xdr:col>15</xdr:col>
      <xdr:colOff>133350</xdr:colOff>
      <xdr:row>81</xdr:row>
      <xdr:rowOff>13115</xdr:rowOff>
    </xdr:to>
    <xdr:sp macro="" textlink="">
      <xdr:nvSpPr>
        <xdr:cNvPr id="218" name="楕円 217"/>
        <xdr:cNvSpPr/>
      </xdr:nvSpPr>
      <xdr:spPr>
        <a:xfrm>
          <a:off x="3175000" y="13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23292</xdr:rowOff>
    </xdr:from>
    <xdr:ext cx="762000" cy="259045"/>
    <xdr:sp macro="" textlink="">
      <xdr:nvSpPr>
        <xdr:cNvPr id="219" name="テキスト ボックス 218"/>
        <xdr:cNvSpPr txBox="1"/>
      </xdr:nvSpPr>
      <xdr:spPr>
        <a:xfrm>
          <a:off x="2844800" y="135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68304</xdr:rowOff>
    </xdr:from>
    <xdr:to>
      <xdr:col>11</xdr:col>
      <xdr:colOff>82550</xdr:colOff>
      <xdr:row>80</xdr:row>
      <xdr:rowOff>169904</xdr:rowOff>
    </xdr:to>
    <xdr:sp macro="" textlink="">
      <xdr:nvSpPr>
        <xdr:cNvPr id="220" name="楕円 219"/>
        <xdr:cNvSpPr/>
      </xdr:nvSpPr>
      <xdr:spPr>
        <a:xfrm>
          <a:off x="2286000" y="137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21" name="テキスト ボックス 220"/>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65408</xdr:rowOff>
    </xdr:from>
    <xdr:to>
      <xdr:col>7</xdr:col>
      <xdr:colOff>31750</xdr:colOff>
      <xdr:row>80</xdr:row>
      <xdr:rowOff>167008</xdr:rowOff>
    </xdr:to>
    <xdr:sp macro="" textlink="">
      <xdr:nvSpPr>
        <xdr:cNvPr id="222" name="楕円 221"/>
        <xdr:cNvSpPr/>
      </xdr:nvSpPr>
      <xdr:spPr>
        <a:xfrm>
          <a:off x="1397000" y="137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5735</xdr:rowOff>
    </xdr:from>
    <xdr:ext cx="762000" cy="259045"/>
    <xdr:sp macro="" textlink="">
      <xdr:nvSpPr>
        <xdr:cNvPr id="223" name="テキスト ボックス 222"/>
        <xdr:cNvSpPr txBox="1"/>
      </xdr:nvSpPr>
      <xdr:spPr>
        <a:xfrm>
          <a:off x="1066800" y="135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年度までの給与構造改革，平成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400">
            <a:effectLst/>
          </a:endParaRPr>
        </a:p>
        <a:p>
          <a:r>
            <a:rPr kumimoji="1" lang="ja-JP" altLang="ja-JP" sz="1100">
              <a:solidFill>
                <a:schemeClr val="dk1"/>
              </a:solidFill>
              <a:effectLst/>
              <a:latin typeface="+mn-lt"/>
              <a:ea typeface="+mn-ea"/>
              <a:cs typeface="+mn-cs"/>
            </a:rPr>
            <a:t>　今後も，さらなる給与水準の適正化を図っていく。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2" name="直線コネクタ 261"/>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68" name="直線コネクタ 267"/>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7" name="テキスト ボックス 286"/>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人当たりの職員数は，依然として類似団体平均より少ない傾向にある。</a:t>
          </a:r>
          <a:endParaRPr lang="ja-JP" altLang="ja-JP" sz="1400">
            <a:effectLst/>
          </a:endParaRPr>
        </a:p>
        <a:p>
          <a:r>
            <a:rPr kumimoji="1" lang="ja-JP" altLang="ja-JP" sz="1100">
              <a:solidFill>
                <a:schemeClr val="dk1"/>
              </a:solidFill>
              <a:effectLst/>
              <a:latin typeface="+mn-lt"/>
              <a:ea typeface="+mn-ea"/>
              <a:cs typeface="+mn-cs"/>
            </a:rPr>
            <a:t>　しかしながら，今後も退職に伴う再任用職員が増える見込みであるので，正職員のみならず，専門的・期限付職員および会計年度任用職員を含めた，適正な定員管理を進めていく。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114406</xdr:rowOff>
    </xdr:to>
    <xdr:cxnSp macro="">
      <xdr:nvCxnSpPr>
        <xdr:cNvPr id="322" name="直線コネクタ 321"/>
        <xdr:cNvCxnSpPr/>
      </xdr:nvCxnSpPr>
      <xdr:spPr>
        <a:xfrm>
          <a:off x="16179800" y="102259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110384</xdr:rowOff>
    </xdr:from>
    <xdr:to>
      <xdr:col>77</xdr:col>
      <xdr:colOff>44450</xdr:colOff>
      <xdr:row>59</xdr:row>
      <xdr:rowOff>122449</xdr:rowOff>
    </xdr:to>
    <xdr:cxnSp macro="">
      <xdr:nvCxnSpPr>
        <xdr:cNvPr id="325" name="直線コネクタ 324"/>
        <xdr:cNvCxnSpPr/>
      </xdr:nvCxnSpPr>
      <xdr:spPr>
        <a:xfrm flipV="1">
          <a:off x="15290800" y="1022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122449</xdr:rowOff>
    </xdr:to>
    <xdr:cxnSp macro="">
      <xdr:nvCxnSpPr>
        <xdr:cNvPr id="328" name="直線コネクタ 327"/>
        <xdr:cNvCxnSpPr/>
      </xdr:nvCxnSpPr>
      <xdr:spPr>
        <a:xfrm>
          <a:off x="14401800" y="1021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114406</xdr:rowOff>
    </xdr:to>
    <xdr:cxnSp macro="">
      <xdr:nvCxnSpPr>
        <xdr:cNvPr id="331" name="直線コネクタ 330"/>
        <xdr:cNvCxnSpPr/>
      </xdr:nvCxnSpPr>
      <xdr:spPr>
        <a:xfrm flipV="1">
          <a:off x="13512800" y="1021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41" name="楕円 340"/>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80133</xdr:rowOff>
    </xdr:from>
    <xdr:ext cx="762000" cy="259045"/>
    <xdr:sp macro="" textlink="">
      <xdr:nvSpPr>
        <xdr:cNvPr id="342" name="定員管理の状況該当値テキスト"/>
        <xdr:cNvSpPr txBox="1"/>
      </xdr:nvSpPr>
      <xdr:spPr>
        <a:xfrm>
          <a:off x="17106900" y="10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59584</xdr:rowOff>
    </xdr:from>
    <xdr:to>
      <xdr:col>77</xdr:col>
      <xdr:colOff>95250</xdr:colOff>
      <xdr:row>59</xdr:row>
      <xdr:rowOff>161184</xdr:rowOff>
    </xdr:to>
    <xdr:sp macro="" textlink="">
      <xdr:nvSpPr>
        <xdr:cNvPr id="343" name="楕円 342"/>
        <xdr:cNvSpPr/>
      </xdr:nvSpPr>
      <xdr:spPr>
        <a:xfrm>
          <a:off x="16129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171361</xdr:rowOff>
    </xdr:from>
    <xdr:ext cx="736600" cy="259045"/>
    <xdr:sp macro="" textlink="">
      <xdr:nvSpPr>
        <xdr:cNvPr id="344" name="テキスト ボックス 343"/>
        <xdr:cNvSpPr txBox="1"/>
      </xdr:nvSpPr>
      <xdr:spPr>
        <a:xfrm>
          <a:off x="15798800" y="994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45" name="楕円 344"/>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6" name="テキスト ボックス 345"/>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7" name="楕円 346"/>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8" name="テキスト ボックス 347"/>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9" name="楕円 348"/>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0" name="テキスト ボックス 349"/>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しており，依然として類似団体平均より良好な水準を維持している。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公共下水道事業の準元利償還金算入額の減に加え，普通交付税・臨時財政対策債の増</a:t>
          </a:r>
          <a:r>
            <a:rPr kumimoji="1" lang="ja-JP" altLang="ja-JP" sz="1100">
              <a:solidFill>
                <a:schemeClr val="dk1"/>
              </a:solidFill>
              <a:effectLst/>
              <a:latin typeface="+mn-lt"/>
              <a:ea typeface="+mn-ea"/>
              <a:cs typeface="+mn-cs"/>
            </a:rPr>
            <a:t>が実質公債費比率の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今後の公共施設等の再編・更新需要の拡大に備え，起債の償還方法の検討を重ねていくとともに，既往債の着実な償還と新規発行の適正管理に努め，元利償還額の抑制に努めていく。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3" name="直線コネクタ 382"/>
        <xdr:cNvCxnSpPr/>
      </xdr:nvCxnSpPr>
      <xdr:spPr>
        <a:xfrm flipV="1">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6" name="直線コネクタ 385"/>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151130</xdr:rowOff>
    </xdr:to>
    <xdr:cxnSp macro="">
      <xdr:nvCxnSpPr>
        <xdr:cNvPr id="389" name="直線コネクタ 388"/>
        <xdr:cNvCxnSpPr/>
      </xdr:nvCxnSpPr>
      <xdr:spPr>
        <a:xfrm>
          <a:off x="14401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110913</xdr:rowOff>
    </xdr:to>
    <xdr:cxnSp macro="">
      <xdr:nvCxnSpPr>
        <xdr:cNvPr id="392" name="直線コネクタ 391"/>
        <xdr:cNvCxnSpPr/>
      </xdr:nvCxnSpPr>
      <xdr:spPr>
        <a:xfrm>
          <a:off x="13512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8" name="楕円 407"/>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9" name="テキスト ボックス 408"/>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0" name="楕円 409"/>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1" name="テキスト ボックス 410"/>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基準財政需要額算入見込額をはじめとした充当可能財源等の減少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あるものの，</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の減や債務負担行為に基づく支出予定額などの減で将来負担額が減っていることから，算出されていない。</a:t>
          </a:r>
          <a:endParaRPr lang="ja-JP" altLang="ja-JP" sz="1400">
            <a:effectLst/>
          </a:endParaRPr>
        </a:p>
        <a:p>
          <a:r>
            <a:rPr kumimoji="1" lang="ja-JP" altLang="ja-JP" sz="1100">
              <a:solidFill>
                <a:schemeClr val="dk1"/>
              </a:solidFill>
              <a:effectLst/>
              <a:latin typeface="+mn-lt"/>
              <a:ea typeface="+mn-ea"/>
              <a:cs typeface="+mn-cs"/>
            </a:rPr>
            <a:t>　今後，新保健福祉施設の建設をはじめとした公共施設再編・老朽化施設更新などを予定していることから，引き続き起債や基金の適正管理に努めていく。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167061" cy="425758"/>
    <xdr:sp macro="" textlink="">
      <xdr:nvSpPr>
        <xdr:cNvPr id="460" name="テキスト ボックス 459"/>
        <xdr:cNvSpPr txBox="1"/>
      </xdr:nvSpPr>
      <xdr:spPr>
        <a:xfrm>
          <a:off x="705971" y="444873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前年度当該団体数値と比較すると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した。その要因としては，</a:t>
          </a:r>
          <a:r>
            <a:rPr kumimoji="1" lang="ja-JP" altLang="en-US" sz="1100">
              <a:solidFill>
                <a:schemeClr val="dk1"/>
              </a:solidFill>
              <a:effectLst/>
              <a:latin typeface="+mn-lt"/>
              <a:ea typeface="+mn-ea"/>
              <a:cs typeface="+mn-cs"/>
            </a:rPr>
            <a:t>会計年度任用職員にかかる人件費の増を職員数の減に伴う職員給与費の減額が上回り低下した。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今後も退職者の再任用を含めた適正な人員管理により正職員及び会計年度任用職員の網羅的な定員管理に努め，人件費を抑制する。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165100</xdr:rowOff>
    </xdr:to>
    <xdr:cxnSp macro="">
      <xdr:nvCxnSpPr>
        <xdr:cNvPr id="66" name="直線コネクタ 65"/>
        <xdr:cNvCxnSpPr/>
      </xdr:nvCxnSpPr>
      <xdr:spPr>
        <a:xfrm flipV="1">
          <a:off x="3987800" y="61391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年度以降，類似団体平均</a:t>
          </a:r>
          <a:r>
            <a:rPr kumimoji="1" lang="ja-JP" altLang="en-US" sz="1100">
              <a:solidFill>
                <a:schemeClr val="dk1"/>
              </a:solidFill>
              <a:effectLst/>
              <a:latin typeface="+mn-lt"/>
              <a:ea typeface="+mn-ea"/>
              <a:cs typeface="+mn-cs"/>
            </a:rPr>
            <a:t>を上回る水準となっている。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図書館分館の開館に伴う指定管理料の増のほか，小中学校の休校期間が前年度と比較して短くなったことによる光熱水費の増により増加した一方，地方消費税交付金をはじめとした各種交付金等の増や実質的な普通交付税の増により，分母が大幅増とな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今後も，物件費の上昇が想定されるため，委託事業の内容精査等を行い，効率的な財政運営に努めていく。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99786</xdr:rowOff>
    </xdr:to>
    <xdr:cxnSp macro="">
      <xdr:nvCxnSpPr>
        <xdr:cNvPr id="129" name="直線コネクタ 128"/>
        <xdr:cNvCxnSpPr/>
      </xdr:nvCxnSpPr>
      <xdr:spPr>
        <a:xfrm flipV="1">
          <a:off x="15671800" y="2755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4536</xdr:rowOff>
    </xdr:to>
    <xdr:cxnSp macro="">
      <xdr:nvCxnSpPr>
        <xdr:cNvPr id="132" name="直線コネクタ 131"/>
        <xdr:cNvCxnSpPr/>
      </xdr:nvCxnSpPr>
      <xdr:spPr>
        <a:xfrm flipV="1">
          <a:off x="14782800" y="2842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4536</xdr:rowOff>
    </xdr:to>
    <xdr:cxnSp macro="">
      <xdr:nvCxnSpPr>
        <xdr:cNvPr id="135" name="直線コネクタ 134"/>
        <xdr:cNvCxnSpPr/>
      </xdr:nvCxnSpPr>
      <xdr:spPr>
        <a:xfrm>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8" name="直線コネクタ 137"/>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3" name="テキスト ボックス 152"/>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5" name="テキスト ボックス 154"/>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年度以降類似団体平均を下回る水準となっており，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年度は障がい児施設給付事業や障がい者自立支援給付事業の増を医療福祉事業の減が上回り低下した。</a:t>
          </a:r>
          <a:endParaRPr lang="ja-JP" altLang="ja-JP" sz="1400">
            <a:solidFill>
              <a:srgbClr val="FF0000"/>
            </a:solidFill>
            <a:effectLst/>
          </a:endParaRPr>
        </a:p>
        <a:p>
          <a:r>
            <a:rPr kumimoji="1" lang="ja-JP" altLang="ja-JP" sz="1100">
              <a:solidFill>
                <a:schemeClr val="dk1"/>
              </a:solidFill>
              <a:effectLst/>
              <a:latin typeface="+mn-lt"/>
              <a:ea typeface="+mn-ea"/>
              <a:cs typeface="+mn-cs"/>
            </a:rPr>
            <a:t>　扶助費については，社会保障の拡大により今後も増加が見込まれるが，単独事業については，国や県の制度との整合を図るなど，事業の適正な認定や執行に努める。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92" name="直線コネクタ 191"/>
        <xdr:cNvCxnSpPr/>
      </xdr:nvCxnSpPr>
      <xdr:spPr>
        <a:xfrm flipV="1">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95" name="直線コネクタ 194"/>
        <xdr:cNvCxnSpPr/>
      </xdr:nvCxnSpPr>
      <xdr:spPr>
        <a:xfrm flipV="1">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67128</xdr:rowOff>
    </xdr:to>
    <xdr:cxnSp macro="">
      <xdr:nvCxnSpPr>
        <xdr:cNvPr id="198" name="直線コネクタ 197"/>
        <xdr:cNvCxnSpPr/>
      </xdr:nvCxnSpPr>
      <xdr:spPr>
        <a:xfrm flipV="1">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67128</xdr:rowOff>
    </xdr:to>
    <xdr:cxnSp macro="">
      <xdr:nvCxnSpPr>
        <xdr:cNvPr id="201" name="直線コネクタ 200"/>
        <xdr:cNvCxnSpPr/>
      </xdr:nvCxnSpPr>
      <xdr:spPr>
        <a:xfrm>
          <a:off x="1320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5" name="楕円 214"/>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6" name="テキスト ボックス 215"/>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8" name="テキスト ボックス 217"/>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上記の物件費・補助費等の増に対し，</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大幅増とな</a:t>
          </a:r>
          <a:r>
            <a:rPr kumimoji="1" lang="ja-JP" altLang="en-US" sz="1100">
              <a:solidFill>
                <a:schemeClr val="dk1"/>
              </a:solidFill>
              <a:effectLst/>
              <a:latin typeface="+mn-lt"/>
              <a:ea typeface="+mn-ea"/>
              <a:cs typeface="+mn-cs"/>
            </a:rPr>
            <a:t>ったことを主因として，</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し，類似団体平均を下回る水準となった。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現在，介護予防・運動機会の提供により，将来的な保険給付費の縮減に向けた取り組みを実施しており，今後もさらなる振興を図る。また，より一層の保険料徴収率の向上を図り，財政健全化に努めていく。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121557</xdr:rowOff>
    </xdr:to>
    <xdr:cxnSp macro="">
      <xdr:nvCxnSpPr>
        <xdr:cNvPr id="255" name="直線コネクタ 254"/>
        <xdr:cNvCxnSpPr/>
      </xdr:nvCxnSpPr>
      <xdr:spPr>
        <a:xfrm flipV="1">
          <a:off x="15671800" y="961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58</xdr:row>
      <xdr:rowOff>50800</xdr:rowOff>
    </xdr:to>
    <xdr:cxnSp macro="">
      <xdr:nvCxnSpPr>
        <xdr:cNvPr id="258" name="直線コネクタ 257"/>
        <xdr:cNvCxnSpPr/>
      </xdr:nvCxnSpPr>
      <xdr:spPr>
        <a:xfrm flipV="1">
          <a:off x="14782800" y="97227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50800</xdr:rowOff>
    </xdr:to>
    <xdr:cxnSp macro="">
      <xdr:nvCxnSpPr>
        <xdr:cNvPr id="261" name="直線コネクタ 260"/>
        <xdr:cNvCxnSpPr/>
      </xdr:nvCxnSpPr>
      <xdr:spPr>
        <a:xfrm>
          <a:off x="13893800" y="989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124278</xdr:rowOff>
    </xdr:to>
    <xdr:cxnSp macro="">
      <xdr:nvCxnSpPr>
        <xdr:cNvPr id="264" name="直線コネクタ 263"/>
        <xdr:cNvCxnSpPr/>
      </xdr:nvCxnSpPr>
      <xdr:spPr>
        <a:xfrm>
          <a:off x="13004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80" name="楕円 279"/>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81" name="テキスト ボックス 280"/>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3" name="テキスト ボックス 282"/>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年度はごみ処理施設の基幹的設備改修工事にかかる償還が開始されたことに伴う，一部事務組合への分担金が増</a:t>
          </a:r>
          <a:r>
            <a:rPr kumimoji="1" lang="ja-JP" altLang="ja-JP" sz="1100">
              <a:solidFill>
                <a:schemeClr val="dk1"/>
              </a:solidFill>
              <a:effectLst/>
              <a:latin typeface="+mn-lt"/>
              <a:ea typeface="+mn-ea"/>
              <a:cs typeface="+mn-cs"/>
            </a:rPr>
            <a:t>加した一方，地方消費税交付金をはじめとした各種交付金等の増や実質的な普通交付税の増により，分母が大幅増となり前年度</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水準となっ</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今後も補助金等の適正化に努めるととともに，一部事務組合の基金活用等の経営内容精査も行い，負担金の軽減を図り，類似団体平均と同等の水準を目指していく。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14986</xdr:rowOff>
    </xdr:to>
    <xdr:cxnSp macro="">
      <xdr:nvCxnSpPr>
        <xdr:cNvPr id="313" name="直線コネクタ 312"/>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14986</xdr:rowOff>
    </xdr:to>
    <xdr:cxnSp macro="">
      <xdr:nvCxnSpPr>
        <xdr:cNvPr id="316" name="直線コネクタ 315"/>
        <xdr:cNvCxnSpPr/>
      </xdr:nvCxnSpPr>
      <xdr:spPr>
        <a:xfrm>
          <a:off x="14782800" y="6276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136144</xdr:rowOff>
    </xdr:to>
    <xdr:cxnSp macro="">
      <xdr:nvCxnSpPr>
        <xdr:cNvPr id="319" name="直線コネクタ 318"/>
        <xdr:cNvCxnSpPr/>
      </xdr:nvCxnSpPr>
      <xdr:spPr>
        <a:xfrm flipV="1">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22" name="直線コネクタ 321"/>
        <xdr:cNvCxnSpPr/>
      </xdr:nvCxnSpPr>
      <xdr:spPr>
        <a:xfrm>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2" name="楕円 331"/>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33"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6" name="楕円 33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7" name="テキスト ボックス 33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8" name="楕円 33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9" name="テキスト ボックス 33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年度以降に元金償還開始時期の重複のピークが過ぎたことで，減少基調が継続し，類似団体平均より高い水準にあるものの，前年度より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も臨時財政対策債や公共施設等再編・更新需要による起債が予定されてはいるが，既往債の借換のほか，新規投資事業の総量・年度間調整を行い，新規借入額が起債償還額を超過しないよう，適正な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4" name="直線コネクタ 373"/>
        <xdr:cNvCxnSpPr/>
      </xdr:nvCxnSpPr>
      <xdr:spPr>
        <a:xfrm flipV="1">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43180</xdr:rowOff>
    </xdr:to>
    <xdr:cxnSp macro="">
      <xdr:nvCxnSpPr>
        <xdr:cNvPr id="377" name="直線コネクタ 376"/>
        <xdr:cNvCxnSpPr/>
      </xdr:nvCxnSpPr>
      <xdr:spPr>
        <a:xfrm flipV="1">
          <a:off x="3098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58420</xdr:rowOff>
    </xdr:to>
    <xdr:cxnSp macro="">
      <xdr:nvCxnSpPr>
        <xdr:cNvPr id="380" name="直線コネクタ 379"/>
        <xdr:cNvCxnSpPr/>
      </xdr:nvCxnSpPr>
      <xdr:spPr>
        <a:xfrm flipV="1">
          <a:off x="2209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58420</xdr:rowOff>
    </xdr:to>
    <xdr:cxnSp macro="">
      <xdr:nvCxnSpPr>
        <xdr:cNvPr id="383" name="直線コネクタ 382"/>
        <xdr:cNvCxnSpPr/>
      </xdr:nvCxnSpPr>
      <xdr:spPr>
        <a:xfrm>
          <a:off x="1320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3" name="楕円 392"/>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4"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5" name="楕円 394"/>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6" name="テキスト ボックス 395"/>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7" name="楕円 396"/>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8" name="テキスト ボックス 397"/>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1" name="楕円 400"/>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2" name="テキスト ボックス 40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ja-JP" sz="1100">
              <a:solidFill>
                <a:sysClr val="windowText" lastClr="000000"/>
              </a:solidFill>
              <a:effectLst/>
              <a:latin typeface="+mn-lt"/>
              <a:ea typeface="+mn-ea"/>
              <a:cs typeface="+mn-cs"/>
            </a:rPr>
            <a:t>の減</a:t>
          </a:r>
          <a:r>
            <a:rPr kumimoji="1" lang="ja-JP" altLang="en-US" sz="1100">
              <a:solidFill>
                <a:sysClr val="windowText" lastClr="000000"/>
              </a:solidFill>
              <a:effectLst/>
              <a:latin typeface="+mn-lt"/>
              <a:ea typeface="+mn-ea"/>
              <a:cs typeface="+mn-cs"/>
            </a:rPr>
            <a:t>を物件費・補助費の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が上回った一方，地方消費税交付金をはじめとした</a:t>
          </a:r>
          <a:r>
            <a:rPr kumimoji="1" lang="ja-JP" altLang="ja-JP" sz="1100">
              <a:solidFill>
                <a:sysClr val="windowText" lastClr="000000"/>
              </a:solidFill>
              <a:effectLst/>
              <a:latin typeface="+mn-lt"/>
              <a:ea typeface="+mn-ea"/>
              <a:cs typeface="+mn-cs"/>
            </a:rPr>
            <a:t>各種交付金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の増や実質的な普通交付税の増により，大幅増とな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年度は，前年度より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今後も，社会保障関係費の増が見込まれることから，市税の徴収率向上に向けた取組などを継続し，第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次中期財政計画に掲げる，単年度で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億円の歳入確保を目指していく。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152146</xdr:rowOff>
    </xdr:to>
    <xdr:cxnSp macro="">
      <xdr:nvCxnSpPr>
        <xdr:cNvPr id="433" name="直線コネクタ 432"/>
        <xdr:cNvCxnSpPr/>
      </xdr:nvCxnSpPr>
      <xdr:spPr>
        <a:xfrm flipV="1">
          <a:off x="15671800" y="1307947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30987</xdr:rowOff>
    </xdr:to>
    <xdr:cxnSp macro="">
      <xdr:nvCxnSpPr>
        <xdr:cNvPr id="436" name="直線コネクタ 435"/>
        <xdr:cNvCxnSpPr/>
      </xdr:nvCxnSpPr>
      <xdr:spPr>
        <a:xfrm flipV="1">
          <a:off x="14782800" y="13353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58420</xdr:rowOff>
    </xdr:to>
    <xdr:cxnSp macro="">
      <xdr:nvCxnSpPr>
        <xdr:cNvPr id="439" name="直線コネクタ 438"/>
        <xdr:cNvCxnSpPr/>
      </xdr:nvCxnSpPr>
      <xdr:spPr>
        <a:xfrm flipV="1">
          <a:off x="13893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58420</xdr:rowOff>
    </xdr:to>
    <xdr:cxnSp macro="">
      <xdr:nvCxnSpPr>
        <xdr:cNvPr id="442" name="直線コネクタ 441"/>
        <xdr:cNvCxnSpPr/>
      </xdr:nvCxnSpPr>
      <xdr:spPr>
        <a:xfrm>
          <a:off x="13004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2" name="楕円 451"/>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3"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4" name="楕円 45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55" name="テキスト ボックス 454"/>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6" name="楕円 455"/>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91964</xdr:rowOff>
    </xdr:from>
    <xdr:ext cx="762000" cy="259045"/>
    <xdr:sp macro="" textlink="">
      <xdr:nvSpPr>
        <xdr:cNvPr id="457" name="テキスト ボックス 456"/>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0" name="楕円 459"/>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32529</xdr:rowOff>
    </xdr:from>
    <xdr:ext cx="762000" cy="259045"/>
    <xdr:sp macro="" textlink="">
      <xdr:nvSpPr>
        <xdr:cNvPr id="461" name="テキスト ボックス 460"/>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29399</xdr:rowOff>
    </xdr:from>
    <xdr:to>
      <xdr:col>29</xdr:col>
      <xdr:colOff>127000</xdr:colOff>
      <xdr:row>18</xdr:row>
      <xdr:rowOff>31391</xdr:rowOff>
    </xdr:to>
    <xdr:cxnSp macro="">
      <xdr:nvCxnSpPr>
        <xdr:cNvPr id="52" name="直線コネクタ 51"/>
        <xdr:cNvCxnSpPr/>
      </xdr:nvCxnSpPr>
      <xdr:spPr bwMode="auto">
        <a:xfrm flipV="1">
          <a:off x="5003800" y="3163124"/>
          <a:ext cx="6477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31391</xdr:rowOff>
    </xdr:from>
    <xdr:to>
      <xdr:col>26</xdr:col>
      <xdr:colOff>50800</xdr:colOff>
      <xdr:row>18</xdr:row>
      <xdr:rowOff>54251</xdr:rowOff>
    </xdr:to>
    <xdr:cxnSp macro="">
      <xdr:nvCxnSpPr>
        <xdr:cNvPr id="55" name="直線コネクタ 54"/>
        <xdr:cNvCxnSpPr/>
      </xdr:nvCxnSpPr>
      <xdr:spPr bwMode="auto">
        <a:xfrm flipV="1">
          <a:off x="4305300" y="3165116"/>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43817</xdr:rowOff>
    </xdr:from>
    <xdr:to>
      <xdr:col>22</xdr:col>
      <xdr:colOff>114300</xdr:colOff>
      <xdr:row>18</xdr:row>
      <xdr:rowOff>54251</xdr:rowOff>
    </xdr:to>
    <xdr:cxnSp macro="">
      <xdr:nvCxnSpPr>
        <xdr:cNvPr id="58" name="直線コネクタ 57"/>
        <xdr:cNvCxnSpPr/>
      </xdr:nvCxnSpPr>
      <xdr:spPr bwMode="auto">
        <a:xfrm>
          <a:off x="3606800" y="3177542"/>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43817</xdr:rowOff>
    </xdr:from>
    <xdr:to>
      <xdr:col>18</xdr:col>
      <xdr:colOff>177800</xdr:colOff>
      <xdr:row>18</xdr:row>
      <xdr:rowOff>45988</xdr:rowOff>
    </xdr:to>
    <xdr:cxnSp macro="">
      <xdr:nvCxnSpPr>
        <xdr:cNvPr id="61" name="直線コネクタ 60"/>
        <xdr:cNvCxnSpPr/>
      </xdr:nvCxnSpPr>
      <xdr:spPr bwMode="auto">
        <a:xfrm flipV="1">
          <a:off x="2908300" y="3177542"/>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150049</xdr:rowOff>
    </xdr:from>
    <xdr:to>
      <xdr:col>29</xdr:col>
      <xdr:colOff>177800</xdr:colOff>
      <xdr:row>18</xdr:row>
      <xdr:rowOff>80199</xdr:rowOff>
    </xdr:to>
    <xdr:sp macro="" textlink="">
      <xdr:nvSpPr>
        <xdr:cNvPr id="71" name="楕円 70"/>
        <xdr:cNvSpPr/>
      </xdr:nvSpPr>
      <xdr:spPr bwMode="auto">
        <a:xfrm>
          <a:off x="5600700" y="311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122126</xdr:rowOff>
    </xdr:from>
    <xdr:ext cx="762000" cy="259045"/>
    <xdr:sp macro="" textlink="">
      <xdr:nvSpPr>
        <xdr:cNvPr id="72" name="人口1人当たり決算額の推移該当値テキスト130"/>
        <xdr:cNvSpPr txBox="1"/>
      </xdr:nvSpPr>
      <xdr:spPr>
        <a:xfrm>
          <a:off x="5740400" y="30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152041</xdr:rowOff>
    </xdr:from>
    <xdr:to>
      <xdr:col>26</xdr:col>
      <xdr:colOff>101600</xdr:colOff>
      <xdr:row>18</xdr:row>
      <xdr:rowOff>82191</xdr:rowOff>
    </xdr:to>
    <xdr:sp macro="" textlink="">
      <xdr:nvSpPr>
        <xdr:cNvPr id="73" name="楕円 72"/>
        <xdr:cNvSpPr/>
      </xdr:nvSpPr>
      <xdr:spPr bwMode="auto">
        <a:xfrm>
          <a:off x="4953000" y="311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66968</xdr:rowOff>
    </xdr:from>
    <xdr:ext cx="736600" cy="259045"/>
    <xdr:sp macro="" textlink="">
      <xdr:nvSpPr>
        <xdr:cNvPr id="74" name="テキスト ボックス 73"/>
        <xdr:cNvSpPr txBox="1"/>
      </xdr:nvSpPr>
      <xdr:spPr>
        <a:xfrm>
          <a:off x="4622800" y="320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3451</xdr:rowOff>
    </xdr:from>
    <xdr:to>
      <xdr:col>22</xdr:col>
      <xdr:colOff>165100</xdr:colOff>
      <xdr:row>18</xdr:row>
      <xdr:rowOff>105051</xdr:rowOff>
    </xdr:to>
    <xdr:sp macro="" textlink="">
      <xdr:nvSpPr>
        <xdr:cNvPr id="75" name="楕円 74"/>
        <xdr:cNvSpPr/>
      </xdr:nvSpPr>
      <xdr:spPr bwMode="auto">
        <a:xfrm>
          <a:off x="4254500" y="313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89828</xdr:rowOff>
    </xdr:from>
    <xdr:ext cx="762000" cy="259045"/>
    <xdr:sp macro="" textlink="">
      <xdr:nvSpPr>
        <xdr:cNvPr id="76" name="テキスト ボックス 75"/>
        <xdr:cNvSpPr txBox="1"/>
      </xdr:nvSpPr>
      <xdr:spPr>
        <a:xfrm>
          <a:off x="3924300" y="32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164467</xdr:rowOff>
    </xdr:from>
    <xdr:to>
      <xdr:col>19</xdr:col>
      <xdr:colOff>38100</xdr:colOff>
      <xdr:row>18</xdr:row>
      <xdr:rowOff>94617</xdr:rowOff>
    </xdr:to>
    <xdr:sp macro="" textlink="">
      <xdr:nvSpPr>
        <xdr:cNvPr id="77" name="楕円 76"/>
        <xdr:cNvSpPr/>
      </xdr:nvSpPr>
      <xdr:spPr bwMode="auto">
        <a:xfrm>
          <a:off x="3556000" y="312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79394</xdr:rowOff>
    </xdr:from>
    <xdr:ext cx="762000" cy="259045"/>
    <xdr:sp macro="" textlink="">
      <xdr:nvSpPr>
        <xdr:cNvPr id="78" name="テキスト ボックス 77"/>
        <xdr:cNvSpPr txBox="1"/>
      </xdr:nvSpPr>
      <xdr:spPr>
        <a:xfrm>
          <a:off x="3225800" y="321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166638</xdr:rowOff>
    </xdr:from>
    <xdr:to>
      <xdr:col>15</xdr:col>
      <xdr:colOff>101600</xdr:colOff>
      <xdr:row>18</xdr:row>
      <xdr:rowOff>96788</xdr:rowOff>
    </xdr:to>
    <xdr:sp macro="" textlink="">
      <xdr:nvSpPr>
        <xdr:cNvPr id="79" name="楕円 78"/>
        <xdr:cNvSpPr/>
      </xdr:nvSpPr>
      <xdr:spPr bwMode="auto">
        <a:xfrm>
          <a:off x="2857500" y="312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81566</xdr:rowOff>
    </xdr:from>
    <xdr:ext cx="762000" cy="259045"/>
    <xdr:sp macro="" textlink="">
      <xdr:nvSpPr>
        <xdr:cNvPr id="80" name="テキスト ボックス 79"/>
        <xdr:cNvSpPr txBox="1"/>
      </xdr:nvSpPr>
      <xdr:spPr>
        <a:xfrm>
          <a:off x="2527300" y="32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32620</xdr:rowOff>
    </xdr:from>
    <xdr:to>
      <xdr:col>29</xdr:col>
      <xdr:colOff>127000</xdr:colOff>
      <xdr:row>36</xdr:row>
      <xdr:rowOff>54893</xdr:rowOff>
    </xdr:to>
    <xdr:cxnSp macro="">
      <xdr:nvCxnSpPr>
        <xdr:cNvPr id="115" name="直線コネクタ 114"/>
        <xdr:cNvCxnSpPr/>
      </xdr:nvCxnSpPr>
      <xdr:spPr bwMode="auto">
        <a:xfrm>
          <a:off x="5003800" y="6985870"/>
          <a:ext cx="6477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10871</xdr:rowOff>
    </xdr:from>
    <xdr:to>
      <xdr:col>26</xdr:col>
      <xdr:colOff>50800</xdr:colOff>
      <xdr:row>36</xdr:row>
      <xdr:rowOff>32620</xdr:rowOff>
    </xdr:to>
    <xdr:cxnSp macro="">
      <xdr:nvCxnSpPr>
        <xdr:cNvPr id="118" name="直線コネクタ 117"/>
        <xdr:cNvCxnSpPr/>
      </xdr:nvCxnSpPr>
      <xdr:spPr bwMode="auto">
        <a:xfrm>
          <a:off x="4305300" y="6964121"/>
          <a:ext cx="6985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10871</xdr:rowOff>
    </xdr:from>
    <xdr:to>
      <xdr:col>22</xdr:col>
      <xdr:colOff>114300</xdr:colOff>
      <xdr:row>36</xdr:row>
      <xdr:rowOff>13680</xdr:rowOff>
    </xdr:to>
    <xdr:cxnSp macro="">
      <xdr:nvCxnSpPr>
        <xdr:cNvPr id="121" name="直線コネクタ 120"/>
        <xdr:cNvCxnSpPr/>
      </xdr:nvCxnSpPr>
      <xdr:spPr bwMode="auto">
        <a:xfrm flipV="1">
          <a:off x="3606800" y="6964121"/>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13680</xdr:rowOff>
    </xdr:from>
    <xdr:to>
      <xdr:col>18</xdr:col>
      <xdr:colOff>177800</xdr:colOff>
      <xdr:row>36</xdr:row>
      <xdr:rowOff>97445</xdr:rowOff>
    </xdr:to>
    <xdr:cxnSp macro="">
      <xdr:nvCxnSpPr>
        <xdr:cNvPr id="124" name="直線コネクタ 123"/>
        <xdr:cNvCxnSpPr/>
      </xdr:nvCxnSpPr>
      <xdr:spPr bwMode="auto">
        <a:xfrm flipV="1">
          <a:off x="2908300" y="6966930"/>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4093</xdr:rowOff>
    </xdr:from>
    <xdr:to>
      <xdr:col>29</xdr:col>
      <xdr:colOff>177800</xdr:colOff>
      <xdr:row>36</xdr:row>
      <xdr:rowOff>105693</xdr:rowOff>
    </xdr:to>
    <xdr:sp macro="" textlink="">
      <xdr:nvSpPr>
        <xdr:cNvPr id="134" name="楕円 133"/>
        <xdr:cNvSpPr/>
      </xdr:nvSpPr>
      <xdr:spPr bwMode="auto">
        <a:xfrm>
          <a:off x="56007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319070</xdr:rowOff>
    </xdr:from>
    <xdr:ext cx="762000" cy="259045"/>
    <xdr:sp macro="" textlink="">
      <xdr:nvSpPr>
        <xdr:cNvPr id="135" name="人口1人当たり決算額の推移該当値テキスト445"/>
        <xdr:cNvSpPr txBox="1"/>
      </xdr:nvSpPr>
      <xdr:spPr>
        <a:xfrm>
          <a:off x="5740400" y="69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324720</xdr:rowOff>
    </xdr:from>
    <xdr:to>
      <xdr:col>26</xdr:col>
      <xdr:colOff>101600</xdr:colOff>
      <xdr:row>36</xdr:row>
      <xdr:rowOff>83420</xdr:rowOff>
    </xdr:to>
    <xdr:sp macro="" textlink="">
      <xdr:nvSpPr>
        <xdr:cNvPr id="136" name="楕円 135"/>
        <xdr:cNvSpPr/>
      </xdr:nvSpPr>
      <xdr:spPr bwMode="auto">
        <a:xfrm>
          <a:off x="49530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68197</xdr:rowOff>
    </xdr:from>
    <xdr:ext cx="736600" cy="259045"/>
    <xdr:sp macro="" textlink="">
      <xdr:nvSpPr>
        <xdr:cNvPr id="137" name="テキスト ボックス 136"/>
        <xdr:cNvSpPr txBox="1"/>
      </xdr:nvSpPr>
      <xdr:spPr>
        <a:xfrm>
          <a:off x="4622800" y="702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302971</xdr:rowOff>
    </xdr:from>
    <xdr:to>
      <xdr:col>22</xdr:col>
      <xdr:colOff>165100</xdr:colOff>
      <xdr:row>36</xdr:row>
      <xdr:rowOff>61671</xdr:rowOff>
    </xdr:to>
    <xdr:sp macro="" textlink="">
      <xdr:nvSpPr>
        <xdr:cNvPr id="138" name="楕円 137"/>
        <xdr:cNvSpPr/>
      </xdr:nvSpPr>
      <xdr:spPr bwMode="auto">
        <a:xfrm>
          <a:off x="4254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46448</xdr:rowOff>
    </xdr:from>
    <xdr:ext cx="762000" cy="259045"/>
    <xdr:sp macro="" textlink="">
      <xdr:nvSpPr>
        <xdr:cNvPr id="139" name="テキスト ボックス 138"/>
        <xdr:cNvSpPr txBox="1"/>
      </xdr:nvSpPr>
      <xdr:spPr>
        <a:xfrm>
          <a:off x="3924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305780</xdr:rowOff>
    </xdr:from>
    <xdr:to>
      <xdr:col>19</xdr:col>
      <xdr:colOff>38100</xdr:colOff>
      <xdr:row>36</xdr:row>
      <xdr:rowOff>64480</xdr:rowOff>
    </xdr:to>
    <xdr:sp macro="" textlink="">
      <xdr:nvSpPr>
        <xdr:cNvPr id="140" name="楕円 139"/>
        <xdr:cNvSpPr/>
      </xdr:nvSpPr>
      <xdr:spPr bwMode="auto">
        <a:xfrm>
          <a:off x="35560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49257</xdr:rowOff>
    </xdr:from>
    <xdr:ext cx="762000" cy="259045"/>
    <xdr:sp macro="" textlink="">
      <xdr:nvSpPr>
        <xdr:cNvPr id="141" name="テキスト ボックス 140"/>
        <xdr:cNvSpPr txBox="1"/>
      </xdr:nvSpPr>
      <xdr:spPr>
        <a:xfrm>
          <a:off x="3225800" y="70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46645</xdr:rowOff>
    </xdr:from>
    <xdr:to>
      <xdr:col>15</xdr:col>
      <xdr:colOff>101600</xdr:colOff>
      <xdr:row>36</xdr:row>
      <xdr:rowOff>148245</xdr:rowOff>
    </xdr:to>
    <xdr:sp macro="" textlink="">
      <xdr:nvSpPr>
        <xdr:cNvPr id="142" name="楕円 141"/>
        <xdr:cNvSpPr/>
      </xdr:nvSpPr>
      <xdr:spPr bwMode="auto">
        <a:xfrm>
          <a:off x="28575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133022</xdr:rowOff>
    </xdr:from>
    <xdr:ext cx="762000" cy="259045"/>
    <xdr:sp macro="" textlink="">
      <xdr:nvSpPr>
        <xdr:cNvPr id="143" name="テキスト ボックス 142"/>
        <xdr:cNvSpPr txBox="1"/>
      </xdr:nvSpPr>
      <xdr:spPr>
        <a:xfrm>
          <a:off x="2527300" y="70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104343</xdr:rowOff>
    </xdr:from>
    <xdr:to>
      <xdr:col>24</xdr:col>
      <xdr:colOff>63500</xdr:colOff>
      <xdr:row>37</xdr:row>
      <xdr:rowOff>104781</xdr:rowOff>
    </xdr:to>
    <xdr:cxnSp macro="">
      <xdr:nvCxnSpPr>
        <xdr:cNvPr id="61" name="直線コネクタ 60"/>
        <xdr:cNvCxnSpPr/>
      </xdr:nvCxnSpPr>
      <xdr:spPr>
        <a:xfrm>
          <a:off x="3797300" y="6447993"/>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104343</xdr:rowOff>
    </xdr:from>
    <xdr:to>
      <xdr:col>19</xdr:col>
      <xdr:colOff>177800</xdr:colOff>
      <xdr:row>37</xdr:row>
      <xdr:rowOff>131337</xdr:rowOff>
    </xdr:to>
    <xdr:cxnSp macro="">
      <xdr:nvCxnSpPr>
        <xdr:cNvPr id="64" name="直線コネクタ 63"/>
        <xdr:cNvCxnSpPr/>
      </xdr:nvCxnSpPr>
      <xdr:spPr>
        <a:xfrm flipV="1">
          <a:off x="2908300" y="6447993"/>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116878</xdr:rowOff>
    </xdr:from>
    <xdr:to>
      <xdr:col>15</xdr:col>
      <xdr:colOff>50800</xdr:colOff>
      <xdr:row>37</xdr:row>
      <xdr:rowOff>131337</xdr:rowOff>
    </xdr:to>
    <xdr:cxnSp macro="">
      <xdr:nvCxnSpPr>
        <xdr:cNvPr id="67" name="直線コネクタ 66"/>
        <xdr:cNvCxnSpPr/>
      </xdr:nvCxnSpPr>
      <xdr:spPr>
        <a:xfrm>
          <a:off x="2019300" y="646052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112135</xdr:rowOff>
    </xdr:from>
    <xdr:to>
      <xdr:col>10</xdr:col>
      <xdr:colOff>114300</xdr:colOff>
      <xdr:row>37</xdr:row>
      <xdr:rowOff>116878</xdr:rowOff>
    </xdr:to>
    <xdr:cxnSp macro="">
      <xdr:nvCxnSpPr>
        <xdr:cNvPr id="70" name="直線コネクタ 69"/>
        <xdr:cNvCxnSpPr/>
      </xdr:nvCxnSpPr>
      <xdr:spPr>
        <a:xfrm>
          <a:off x="1130300" y="645578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53981</xdr:rowOff>
    </xdr:from>
    <xdr:to>
      <xdr:col>24</xdr:col>
      <xdr:colOff>114300</xdr:colOff>
      <xdr:row>37</xdr:row>
      <xdr:rowOff>155581</xdr:rowOff>
    </xdr:to>
    <xdr:sp macro="" textlink="">
      <xdr:nvSpPr>
        <xdr:cNvPr id="80" name="楕円 79"/>
        <xdr:cNvSpPr/>
      </xdr:nvSpPr>
      <xdr:spPr>
        <a:xfrm>
          <a:off x="45847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32408</xdr:rowOff>
    </xdr:from>
    <xdr:ext cx="534377" cy="259045"/>
    <xdr:sp macro="" textlink="">
      <xdr:nvSpPr>
        <xdr:cNvPr id="81" name="人件費該当値テキスト"/>
        <xdr:cNvSpPr txBox="1"/>
      </xdr:nvSpPr>
      <xdr:spPr>
        <a:xfrm>
          <a:off x="4686300" y="63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53543</xdr:rowOff>
    </xdr:from>
    <xdr:to>
      <xdr:col>20</xdr:col>
      <xdr:colOff>38100</xdr:colOff>
      <xdr:row>37</xdr:row>
      <xdr:rowOff>155143</xdr:rowOff>
    </xdr:to>
    <xdr:sp macro="" textlink="">
      <xdr:nvSpPr>
        <xdr:cNvPr id="82" name="楕円 81"/>
        <xdr:cNvSpPr/>
      </xdr:nvSpPr>
      <xdr:spPr>
        <a:xfrm>
          <a:off x="3746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146270</xdr:rowOff>
    </xdr:from>
    <xdr:ext cx="534377" cy="259045"/>
    <xdr:sp macro="" textlink="">
      <xdr:nvSpPr>
        <xdr:cNvPr id="83" name="テキスト ボックス 82"/>
        <xdr:cNvSpPr txBox="1"/>
      </xdr:nvSpPr>
      <xdr:spPr>
        <a:xfrm>
          <a:off x="3530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80537</xdr:rowOff>
    </xdr:from>
    <xdr:to>
      <xdr:col>15</xdr:col>
      <xdr:colOff>101600</xdr:colOff>
      <xdr:row>38</xdr:row>
      <xdr:rowOff>10687</xdr:rowOff>
    </xdr:to>
    <xdr:sp macro="" textlink="">
      <xdr:nvSpPr>
        <xdr:cNvPr id="84" name="楕円 83"/>
        <xdr:cNvSpPr/>
      </xdr:nvSpPr>
      <xdr:spPr>
        <a:xfrm>
          <a:off x="2857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1814</xdr:rowOff>
    </xdr:from>
    <xdr:ext cx="534377" cy="259045"/>
    <xdr:sp macro="" textlink="">
      <xdr:nvSpPr>
        <xdr:cNvPr id="85" name="テキスト ボックス 84"/>
        <xdr:cNvSpPr txBox="1"/>
      </xdr:nvSpPr>
      <xdr:spPr>
        <a:xfrm>
          <a:off x="2641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66078</xdr:rowOff>
    </xdr:from>
    <xdr:to>
      <xdr:col>10</xdr:col>
      <xdr:colOff>165100</xdr:colOff>
      <xdr:row>37</xdr:row>
      <xdr:rowOff>167678</xdr:rowOff>
    </xdr:to>
    <xdr:sp macro="" textlink="">
      <xdr:nvSpPr>
        <xdr:cNvPr id="86" name="楕円 85"/>
        <xdr:cNvSpPr/>
      </xdr:nvSpPr>
      <xdr:spPr>
        <a:xfrm>
          <a:off x="1968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158805</xdr:rowOff>
    </xdr:from>
    <xdr:ext cx="534377" cy="259045"/>
    <xdr:sp macro="" textlink="">
      <xdr:nvSpPr>
        <xdr:cNvPr id="87" name="テキスト ボックス 86"/>
        <xdr:cNvSpPr txBox="1"/>
      </xdr:nvSpPr>
      <xdr:spPr>
        <a:xfrm>
          <a:off x="1752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61335</xdr:rowOff>
    </xdr:from>
    <xdr:to>
      <xdr:col>6</xdr:col>
      <xdr:colOff>38100</xdr:colOff>
      <xdr:row>37</xdr:row>
      <xdr:rowOff>162934</xdr:rowOff>
    </xdr:to>
    <xdr:sp macro="" textlink="">
      <xdr:nvSpPr>
        <xdr:cNvPr id="88" name="楕円 87"/>
        <xdr:cNvSpPr/>
      </xdr:nvSpPr>
      <xdr:spPr>
        <a:xfrm>
          <a:off x="1079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154062</xdr:rowOff>
    </xdr:from>
    <xdr:ext cx="534377" cy="259045"/>
    <xdr:sp macro="" textlink="">
      <xdr:nvSpPr>
        <xdr:cNvPr id="89" name="テキスト ボックス 88"/>
        <xdr:cNvSpPr txBox="1"/>
      </xdr:nvSpPr>
      <xdr:spPr>
        <a:xfrm>
          <a:off x="863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56477</xdr:rowOff>
    </xdr:from>
    <xdr:to>
      <xdr:col>24</xdr:col>
      <xdr:colOff>63500</xdr:colOff>
      <xdr:row>57</xdr:row>
      <xdr:rowOff>65113</xdr:rowOff>
    </xdr:to>
    <xdr:cxnSp macro="">
      <xdr:nvCxnSpPr>
        <xdr:cNvPr id="119" name="直線コネクタ 118"/>
        <xdr:cNvCxnSpPr/>
      </xdr:nvCxnSpPr>
      <xdr:spPr>
        <a:xfrm flipV="1">
          <a:off x="3797300" y="9829127"/>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65113</xdr:rowOff>
    </xdr:from>
    <xdr:to>
      <xdr:col>19</xdr:col>
      <xdr:colOff>177800</xdr:colOff>
      <xdr:row>58</xdr:row>
      <xdr:rowOff>11799</xdr:rowOff>
    </xdr:to>
    <xdr:cxnSp macro="">
      <xdr:nvCxnSpPr>
        <xdr:cNvPr id="122" name="直線コネクタ 121"/>
        <xdr:cNvCxnSpPr/>
      </xdr:nvCxnSpPr>
      <xdr:spPr>
        <a:xfrm flipV="1">
          <a:off x="2908300" y="9837763"/>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11799</xdr:rowOff>
    </xdr:from>
    <xdr:to>
      <xdr:col>15</xdr:col>
      <xdr:colOff>50800</xdr:colOff>
      <xdr:row>58</xdr:row>
      <xdr:rowOff>30912</xdr:rowOff>
    </xdr:to>
    <xdr:cxnSp macro="">
      <xdr:nvCxnSpPr>
        <xdr:cNvPr id="125" name="直線コネクタ 124"/>
        <xdr:cNvCxnSpPr/>
      </xdr:nvCxnSpPr>
      <xdr:spPr>
        <a:xfrm flipV="1">
          <a:off x="2019300" y="9955899"/>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30912</xdr:rowOff>
    </xdr:from>
    <xdr:to>
      <xdr:col>10</xdr:col>
      <xdr:colOff>114300</xdr:colOff>
      <xdr:row>58</xdr:row>
      <xdr:rowOff>35661</xdr:rowOff>
    </xdr:to>
    <xdr:cxnSp macro="">
      <xdr:nvCxnSpPr>
        <xdr:cNvPr id="128" name="直線コネクタ 127"/>
        <xdr:cNvCxnSpPr/>
      </xdr:nvCxnSpPr>
      <xdr:spPr>
        <a:xfrm flipV="1">
          <a:off x="1130300" y="9975012"/>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5677</xdr:rowOff>
    </xdr:from>
    <xdr:to>
      <xdr:col>24</xdr:col>
      <xdr:colOff>114300</xdr:colOff>
      <xdr:row>57</xdr:row>
      <xdr:rowOff>107277</xdr:rowOff>
    </xdr:to>
    <xdr:sp macro="" textlink="">
      <xdr:nvSpPr>
        <xdr:cNvPr id="138" name="楕円 137"/>
        <xdr:cNvSpPr/>
      </xdr:nvSpPr>
      <xdr:spPr>
        <a:xfrm>
          <a:off x="4584700" y="97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155554</xdr:rowOff>
    </xdr:from>
    <xdr:ext cx="534377" cy="259045"/>
    <xdr:sp macro="" textlink="">
      <xdr:nvSpPr>
        <xdr:cNvPr id="139" name="物件費該当値テキスト"/>
        <xdr:cNvSpPr txBox="1"/>
      </xdr:nvSpPr>
      <xdr:spPr>
        <a:xfrm>
          <a:off x="4686300" y="97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14313</xdr:rowOff>
    </xdr:from>
    <xdr:to>
      <xdr:col>20</xdr:col>
      <xdr:colOff>38100</xdr:colOff>
      <xdr:row>57</xdr:row>
      <xdr:rowOff>115913</xdr:rowOff>
    </xdr:to>
    <xdr:sp macro="" textlink="">
      <xdr:nvSpPr>
        <xdr:cNvPr id="140" name="楕円 139"/>
        <xdr:cNvSpPr/>
      </xdr:nvSpPr>
      <xdr:spPr>
        <a:xfrm>
          <a:off x="3746500" y="97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107040</xdr:rowOff>
    </xdr:from>
    <xdr:ext cx="534377" cy="259045"/>
    <xdr:sp macro="" textlink="">
      <xdr:nvSpPr>
        <xdr:cNvPr id="141" name="テキスト ボックス 140"/>
        <xdr:cNvSpPr txBox="1"/>
      </xdr:nvSpPr>
      <xdr:spPr>
        <a:xfrm>
          <a:off x="3530111" y="98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132449</xdr:rowOff>
    </xdr:from>
    <xdr:to>
      <xdr:col>15</xdr:col>
      <xdr:colOff>101600</xdr:colOff>
      <xdr:row>58</xdr:row>
      <xdr:rowOff>62599</xdr:rowOff>
    </xdr:to>
    <xdr:sp macro="" textlink="">
      <xdr:nvSpPr>
        <xdr:cNvPr id="142" name="楕円 141"/>
        <xdr:cNvSpPr/>
      </xdr:nvSpPr>
      <xdr:spPr>
        <a:xfrm>
          <a:off x="2857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53726</xdr:rowOff>
    </xdr:from>
    <xdr:ext cx="534377" cy="259045"/>
    <xdr:sp macro="" textlink="">
      <xdr:nvSpPr>
        <xdr:cNvPr id="143" name="テキスト ボックス 142"/>
        <xdr:cNvSpPr txBox="1"/>
      </xdr:nvSpPr>
      <xdr:spPr>
        <a:xfrm>
          <a:off x="2641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151562</xdr:rowOff>
    </xdr:from>
    <xdr:to>
      <xdr:col>10</xdr:col>
      <xdr:colOff>165100</xdr:colOff>
      <xdr:row>58</xdr:row>
      <xdr:rowOff>81712</xdr:rowOff>
    </xdr:to>
    <xdr:sp macro="" textlink="">
      <xdr:nvSpPr>
        <xdr:cNvPr id="144" name="楕円 143"/>
        <xdr:cNvSpPr/>
      </xdr:nvSpPr>
      <xdr:spPr>
        <a:xfrm>
          <a:off x="1968500" y="9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72839</xdr:rowOff>
    </xdr:from>
    <xdr:ext cx="534377" cy="259045"/>
    <xdr:sp macro="" textlink="">
      <xdr:nvSpPr>
        <xdr:cNvPr id="145" name="テキスト ボックス 144"/>
        <xdr:cNvSpPr txBox="1"/>
      </xdr:nvSpPr>
      <xdr:spPr>
        <a:xfrm>
          <a:off x="1752111" y="100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156311</xdr:rowOff>
    </xdr:from>
    <xdr:to>
      <xdr:col>6</xdr:col>
      <xdr:colOff>38100</xdr:colOff>
      <xdr:row>58</xdr:row>
      <xdr:rowOff>86461</xdr:rowOff>
    </xdr:to>
    <xdr:sp macro="" textlink="">
      <xdr:nvSpPr>
        <xdr:cNvPr id="146" name="楕円 145"/>
        <xdr:cNvSpPr/>
      </xdr:nvSpPr>
      <xdr:spPr>
        <a:xfrm>
          <a:off x="1079500" y="99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77588</xdr:rowOff>
    </xdr:from>
    <xdr:ext cx="534377" cy="259045"/>
    <xdr:sp macro="" textlink="">
      <xdr:nvSpPr>
        <xdr:cNvPr id="147" name="テキスト ボックス 146"/>
        <xdr:cNvSpPr txBox="1"/>
      </xdr:nvSpPr>
      <xdr:spPr>
        <a:xfrm>
          <a:off x="863111" y="100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14624</xdr:rowOff>
    </xdr:from>
    <xdr:to>
      <xdr:col>24</xdr:col>
      <xdr:colOff>63500</xdr:colOff>
      <xdr:row>79</xdr:row>
      <xdr:rowOff>16517</xdr:rowOff>
    </xdr:to>
    <xdr:cxnSp macro="">
      <xdr:nvCxnSpPr>
        <xdr:cNvPr id="178" name="直線コネクタ 177"/>
        <xdr:cNvCxnSpPr/>
      </xdr:nvCxnSpPr>
      <xdr:spPr>
        <a:xfrm flipV="1">
          <a:off x="3797300" y="13559174"/>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16517</xdr:rowOff>
    </xdr:from>
    <xdr:to>
      <xdr:col>19</xdr:col>
      <xdr:colOff>177800</xdr:colOff>
      <xdr:row>79</xdr:row>
      <xdr:rowOff>20731</xdr:rowOff>
    </xdr:to>
    <xdr:cxnSp macro="">
      <xdr:nvCxnSpPr>
        <xdr:cNvPr id="181" name="直線コネクタ 180"/>
        <xdr:cNvCxnSpPr/>
      </xdr:nvCxnSpPr>
      <xdr:spPr>
        <a:xfrm flipV="1">
          <a:off x="2908300" y="13561067"/>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20731</xdr:rowOff>
    </xdr:from>
    <xdr:to>
      <xdr:col>15</xdr:col>
      <xdr:colOff>50800</xdr:colOff>
      <xdr:row>79</xdr:row>
      <xdr:rowOff>29025</xdr:rowOff>
    </xdr:to>
    <xdr:cxnSp macro="">
      <xdr:nvCxnSpPr>
        <xdr:cNvPr id="184" name="直線コネクタ 183"/>
        <xdr:cNvCxnSpPr/>
      </xdr:nvCxnSpPr>
      <xdr:spPr>
        <a:xfrm flipV="1">
          <a:off x="2019300" y="1356528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27653</xdr:rowOff>
    </xdr:from>
    <xdr:to>
      <xdr:col>10</xdr:col>
      <xdr:colOff>114300</xdr:colOff>
      <xdr:row>79</xdr:row>
      <xdr:rowOff>29025</xdr:rowOff>
    </xdr:to>
    <xdr:cxnSp macro="">
      <xdr:nvCxnSpPr>
        <xdr:cNvPr id="187" name="直線コネクタ 186"/>
        <xdr:cNvCxnSpPr/>
      </xdr:nvCxnSpPr>
      <xdr:spPr>
        <a:xfrm>
          <a:off x="1130300" y="135722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135274</xdr:rowOff>
    </xdr:from>
    <xdr:to>
      <xdr:col>24</xdr:col>
      <xdr:colOff>114300</xdr:colOff>
      <xdr:row>79</xdr:row>
      <xdr:rowOff>65424</xdr:rowOff>
    </xdr:to>
    <xdr:sp macro="" textlink="">
      <xdr:nvSpPr>
        <xdr:cNvPr id="197" name="楕円 196"/>
        <xdr:cNvSpPr/>
      </xdr:nvSpPr>
      <xdr:spPr>
        <a:xfrm>
          <a:off x="45847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137167</xdr:rowOff>
    </xdr:from>
    <xdr:to>
      <xdr:col>20</xdr:col>
      <xdr:colOff>38100</xdr:colOff>
      <xdr:row>79</xdr:row>
      <xdr:rowOff>67317</xdr:rowOff>
    </xdr:to>
    <xdr:sp macro="" textlink="">
      <xdr:nvSpPr>
        <xdr:cNvPr id="199" name="楕円 198"/>
        <xdr:cNvSpPr/>
      </xdr:nvSpPr>
      <xdr:spPr>
        <a:xfrm>
          <a:off x="3746500" y="13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58444</xdr:rowOff>
    </xdr:from>
    <xdr:ext cx="469744" cy="259045"/>
    <xdr:sp macro="" textlink="">
      <xdr:nvSpPr>
        <xdr:cNvPr id="200" name="テキスト ボックス 199"/>
        <xdr:cNvSpPr txBox="1"/>
      </xdr:nvSpPr>
      <xdr:spPr>
        <a:xfrm>
          <a:off x="3562428" y="1360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141381</xdr:rowOff>
    </xdr:from>
    <xdr:to>
      <xdr:col>15</xdr:col>
      <xdr:colOff>101600</xdr:colOff>
      <xdr:row>79</xdr:row>
      <xdr:rowOff>71531</xdr:rowOff>
    </xdr:to>
    <xdr:sp macro="" textlink="">
      <xdr:nvSpPr>
        <xdr:cNvPr id="201" name="楕円 200"/>
        <xdr:cNvSpPr/>
      </xdr:nvSpPr>
      <xdr:spPr>
        <a:xfrm>
          <a:off x="2857500" y="135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62658</xdr:rowOff>
    </xdr:from>
    <xdr:ext cx="469744" cy="259045"/>
    <xdr:sp macro="" textlink="">
      <xdr:nvSpPr>
        <xdr:cNvPr id="202" name="テキスト ボックス 201"/>
        <xdr:cNvSpPr txBox="1"/>
      </xdr:nvSpPr>
      <xdr:spPr>
        <a:xfrm>
          <a:off x="2673428" y="1360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149675</xdr:rowOff>
    </xdr:from>
    <xdr:to>
      <xdr:col>10</xdr:col>
      <xdr:colOff>165100</xdr:colOff>
      <xdr:row>79</xdr:row>
      <xdr:rowOff>79825</xdr:rowOff>
    </xdr:to>
    <xdr:sp macro="" textlink="">
      <xdr:nvSpPr>
        <xdr:cNvPr id="203" name="楕円 202"/>
        <xdr:cNvSpPr/>
      </xdr:nvSpPr>
      <xdr:spPr>
        <a:xfrm>
          <a:off x="1968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70952</xdr:rowOff>
    </xdr:from>
    <xdr:ext cx="469744" cy="259045"/>
    <xdr:sp macro="" textlink="">
      <xdr:nvSpPr>
        <xdr:cNvPr id="204" name="テキスト ボックス 203"/>
        <xdr:cNvSpPr txBox="1"/>
      </xdr:nvSpPr>
      <xdr:spPr>
        <a:xfrm>
          <a:off x="1784428"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148303</xdr:rowOff>
    </xdr:from>
    <xdr:to>
      <xdr:col>6</xdr:col>
      <xdr:colOff>38100</xdr:colOff>
      <xdr:row>79</xdr:row>
      <xdr:rowOff>78453</xdr:rowOff>
    </xdr:to>
    <xdr:sp macro="" textlink="">
      <xdr:nvSpPr>
        <xdr:cNvPr id="205" name="楕円 204"/>
        <xdr:cNvSpPr/>
      </xdr:nvSpPr>
      <xdr:spPr>
        <a:xfrm>
          <a:off x="1079500" y="135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69580</xdr:rowOff>
    </xdr:from>
    <xdr:ext cx="469744" cy="259045"/>
    <xdr:sp macro="" textlink="">
      <xdr:nvSpPr>
        <xdr:cNvPr id="206" name="テキスト ボックス 205"/>
        <xdr:cNvSpPr txBox="1"/>
      </xdr:nvSpPr>
      <xdr:spPr>
        <a:xfrm>
          <a:off x="895428" y="1361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113970</xdr:rowOff>
    </xdr:from>
    <xdr:to>
      <xdr:col>24</xdr:col>
      <xdr:colOff>63500</xdr:colOff>
      <xdr:row>99</xdr:row>
      <xdr:rowOff>62688</xdr:rowOff>
    </xdr:to>
    <xdr:cxnSp macro="">
      <xdr:nvCxnSpPr>
        <xdr:cNvPr id="236" name="直線コネクタ 235"/>
        <xdr:cNvCxnSpPr/>
      </xdr:nvCxnSpPr>
      <xdr:spPr>
        <a:xfrm flipV="1">
          <a:off x="3797300" y="16744620"/>
          <a:ext cx="838200" cy="2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62688</xdr:rowOff>
    </xdr:from>
    <xdr:to>
      <xdr:col>19</xdr:col>
      <xdr:colOff>177800</xdr:colOff>
      <xdr:row>99</xdr:row>
      <xdr:rowOff>98565</xdr:rowOff>
    </xdr:to>
    <xdr:cxnSp macro="">
      <xdr:nvCxnSpPr>
        <xdr:cNvPr id="239" name="直線コネクタ 238"/>
        <xdr:cNvCxnSpPr/>
      </xdr:nvCxnSpPr>
      <xdr:spPr>
        <a:xfrm flipV="1">
          <a:off x="2908300" y="17036238"/>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98565</xdr:rowOff>
    </xdr:from>
    <xdr:to>
      <xdr:col>15</xdr:col>
      <xdr:colOff>50800</xdr:colOff>
      <xdr:row>99</xdr:row>
      <xdr:rowOff>136030</xdr:rowOff>
    </xdr:to>
    <xdr:cxnSp macro="">
      <xdr:nvCxnSpPr>
        <xdr:cNvPr id="242" name="直線コネクタ 241"/>
        <xdr:cNvCxnSpPr/>
      </xdr:nvCxnSpPr>
      <xdr:spPr>
        <a:xfrm flipV="1">
          <a:off x="2019300" y="1707211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130263</xdr:rowOff>
    </xdr:from>
    <xdr:to>
      <xdr:col>10</xdr:col>
      <xdr:colOff>114300</xdr:colOff>
      <xdr:row>99</xdr:row>
      <xdr:rowOff>136030</xdr:rowOff>
    </xdr:to>
    <xdr:cxnSp macro="">
      <xdr:nvCxnSpPr>
        <xdr:cNvPr id="245" name="直線コネクタ 244"/>
        <xdr:cNvCxnSpPr/>
      </xdr:nvCxnSpPr>
      <xdr:spPr>
        <a:xfrm>
          <a:off x="1130300" y="17103813"/>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63170</xdr:rowOff>
    </xdr:from>
    <xdr:to>
      <xdr:col>24</xdr:col>
      <xdr:colOff>114300</xdr:colOff>
      <xdr:row>97</xdr:row>
      <xdr:rowOff>164770</xdr:rowOff>
    </xdr:to>
    <xdr:sp macro="" textlink="">
      <xdr:nvSpPr>
        <xdr:cNvPr id="255" name="楕円 254"/>
        <xdr:cNvSpPr/>
      </xdr:nvSpPr>
      <xdr:spPr>
        <a:xfrm>
          <a:off x="4584700" y="166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41597</xdr:rowOff>
    </xdr:from>
    <xdr:ext cx="599010" cy="259045"/>
    <xdr:sp macro="" textlink="">
      <xdr:nvSpPr>
        <xdr:cNvPr id="256" name="扶助費該当値テキスト"/>
        <xdr:cNvSpPr txBox="1"/>
      </xdr:nvSpPr>
      <xdr:spPr>
        <a:xfrm>
          <a:off x="4686300" y="166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11888</xdr:rowOff>
    </xdr:from>
    <xdr:to>
      <xdr:col>20</xdr:col>
      <xdr:colOff>38100</xdr:colOff>
      <xdr:row>99</xdr:row>
      <xdr:rowOff>113488</xdr:rowOff>
    </xdr:to>
    <xdr:sp macro="" textlink="">
      <xdr:nvSpPr>
        <xdr:cNvPr id="257" name="楕円 256"/>
        <xdr:cNvSpPr/>
      </xdr:nvSpPr>
      <xdr:spPr>
        <a:xfrm>
          <a:off x="3746500" y="169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104615</xdr:rowOff>
    </xdr:from>
    <xdr:ext cx="534377" cy="259045"/>
    <xdr:sp macro="" textlink="">
      <xdr:nvSpPr>
        <xdr:cNvPr id="258" name="テキスト ボックス 257"/>
        <xdr:cNvSpPr txBox="1"/>
      </xdr:nvSpPr>
      <xdr:spPr>
        <a:xfrm>
          <a:off x="3530111" y="170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47765</xdr:rowOff>
    </xdr:from>
    <xdr:to>
      <xdr:col>15</xdr:col>
      <xdr:colOff>101600</xdr:colOff>
      <xdr:row>99</xdr:row>
      <xdr:rowOff>149365</xdr:rowOff>
    </xdr:to>
    <xdr:sp macro="" textlink="">
      <xdr:nvSpPr>
        <xdr:cNvPr id="259" name="楕円 258"/>
        <xdr:cNvSpPr/>
      </xdr:nvSpPr>
      <xdr:spPr>
        <a:xfrm>
          <a:off x="2857500" y="170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140492</xdr:rowOff>
    </xdr:from>
    <xdr:ext cx="534377" cy="259045"/>
    <xdr:sp macro="" textlink="">
      <xdr:nvSpPr>
        <xdr:cNvPr id="260" name="テキスト ボックス 259"/>
        <xdr:cNvSpPr txBox="1"/>
      </xdr:nvSpPr>
      <xdr:spPr>
        <a:xfrm>
          <a:off x="2641111" y="171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85230</xdr:rowOff>
    </xdr:from>
    <xdr:to>
      <xdr:col>10</xdr:col>
      <xdr:colOff>165100</xdr:colOff>
      <xdr:row>100</xdr:row>
      <xdr:rowOff>15380</xdr:rowOff>
    </xdr:to>
    <xdr:sp macro="" textlink="">
      <xdr:nvSpPr>
        <xdr:cNvPr id="261" name="楕円 260"/>
        <xdr:cNvSpPr/>
      </xdr:nvSpPr>
      <xdr:spPr>
        <a:xfrm>
          <a:off x="1968500" y="170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6507</xdr:rowOff>
    </xdr:from>
    <xdr:ext cx="534377" cy="259045"/>
    <xdr:sp macro="" textlink="">
      <xdr:nvSpPr>
        <xdr:cNvPr id="262" name="テキスト ボックス 261"/>
        <xdr:cNvSpPr txBox="1"/>
      </xdr:nvSpPr>
      <xdr:spPr>
        <a:xfrm>
          <a:off x="1752111" y="171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79463</xdr:rowOff>
    </xdr:from>
    <xdr:to>
      <xdr:col>6</xdr:col>
      <xdr:colOff>38100</xdr:colOff>
      <xdr:row>100</xdr:row>
      <xdr:rowOff>9613</xdr:rowOff>
    </xdr:to>
    <xdr:sp macro="" textlink="">
      <xdr:nvSpPr>
        <xdr:cNvPr id="263" name="楕円 262"/>
        <xdr:cNvSpPr/>
      </xdr:nvSpPr>
      <xdr:spPr>
        <a:xfrm>
          <a:off x="1079500" y="170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740</xdr:rowOff>
    </xdr:from>
    <xdr:ext cx="534377" cy="259045"/>
    <xdr:sp macro="" textlink="">
      <xdr:nvSpPr>
        <xdr:cNvPr id="264" name="テキスト ボックス 263"/>
        <xdr:cNvSpPr txBox="1"/>
      </xdr:nvSpPr>
      <xdr:spPr>
        <a:xfrm>
          <a:off x="863111" y="171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164255</xdr:rowOff>
    </xdr:from>
    <xdr:to>
      <xdr:col>55</xdr:col>
      <xdr:colOff>0</xdr:colOff>
      <xdr:row>37</xdr:row>
      <xdr:rowOff>22838</xdr:rowOff>
    </xdr:to>
    <xdr:cxnSp macro="">
      <xdr:nvCxnSpPr>
        <xdr:cNvPr id="297" name="直線コネクタ 296"/>
        <xdr:cNvCxnSpPr/>
      </xdr:nvCxnSpPr>
      <xdr:spPr>
        <a:xfrm>
          <a:off x="9639300" y="5307755"/>
          <a:ext cx="838200" cy="10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164255</xdr:rowOff>
    </xdr:from>
    <xdr:to>
      <xdr:col>50</xdr:col>
      <xdr:colOff>114300</xdr:colOff>
      <xdr:row>37</xdr:row>
      <xdr:rowOff>106439</xdr:rowOff>
    </xdr:to>
    <xdr:cxnSp macro="">
      <xdr:nvCxnSpPr>
        <xdr:cNvPr id="300" name="直線コネクタ 299"/>
        <xdr:cNvCxnSpPr/>
      </xdr:nvCxnSpPr>
      <xdr:spPr>
        <a:xfrm flipV="1">
          <a:off x="8750300" y="5307755"/>
          <a:ext cx="889000" cy="11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106439</xdr:rowOff>
    </xdr:from>
    <xdr:to>
      <xdr:col>45</xdr:col>
      <xdr:colOff>177800</xdr:colOff>
      <xdr:row>37</xdr:row>
      <xdr:rowOff>135518</xdr:rowOff>
    </xdr:to>
    <xdr:cxnSp macro="">
      <xdr:nvCxnSpPr>
        <xdr:cNvPr id="303" name="直線コネクタ 302"/>
        <xdr:cNvCxnSpPr/>
      </xdr:nvCxnSpPr>
      <xdr:spPr>
        <a:xfrm flipV="1">
          <a:off x="7861300" y="6450089"/>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129913</xdr:rowOff>
    </xdr:from>
    <xdr:ext cx="534377" cy="259045"/>
    <xdr:sp macro="" textlink="">
      <xdr:nvSpPr>
        <xdr:cNvPr id="305" name="テキスト ボックス 304"/>
        <xdr:cNvSpPr txBox="1"/>
      </xdr:nvSpPr>
      <xdr:spPr>
        <a:xfrm>
          <a:off x="8483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129442</xdr:rowOff>
    </xdr:from>
    <xdr:to>
      <xdr:col>41</xdr:col>
      <xdr:colOff>50800</xdr:colOff>
      <xdr:row>37</xdr:row>
      <xdr:rowOff>135518</xdr:rowOff>
    </xdr:to>
    <xdr:cxnSp macro="">
      <xdr:nvCxnSpPr>
        <xdr:cNvPr id="306" name="直線コネクタ 305"/>
        <xdr:cNvCxnSpPr/>
      </xdr:nvCxnSpPr>
      <xdr:spPr>
        <a:xfrm>
          <a:off x="6972300" y="6473092"/>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168594</xdr:rowOff>
    </xdr:from>
    <xdr:ext cx="534377" cy="259045"/>
    <xdr:sp macro="" textlink="">
      <xdr:nvSpPr>
        <xdr:cNvPr id="308" name="テキスト ボックス 307"/>
        <xdr:cNvSpPr txBox="1"/>
      </xdr:nvSpPr>
      <xdr:spPr>
        <a:xfrm>
          <a:off x="7594111" y="6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4306</xdr:rowOff>
    </xdr:from>
    <xdr:ext cx="534377" cy="259045"/>
    <xdr:sp macro="" textlink="">
      <xdr:nvSpPr>
        <xdr:cNvPr id="310" name="テキスト ボックス 309"/>
        <xdr:cNvSpPr txBox="1"/>
      </xdr:nvSpPr>
      <xdr:spPr>
        <a:xfrm>
          <a:off x="6705111" y="61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143488</xdr:rowOff>
    </xdr:from>
    <xdr:to>
      <xdr:col>55</xdr:col>
      <xdr:colOff>50800</xdr:colOff>
      <xdr:row>37</xdr:row>
      <xdr:rowOff>73638</xdr:rowOff>
    </xdr:to>
    <xdr:sp macro="" textlink="">
      <xdr:nvSpPr>
        <xdr:cNvPr id="316" name="楕円 315"/>
        <xdr:cNvSpPr/>
      </xdr:nvSpPr>
      <xdr:spPr>
        <a:xfrm>
          <a:off x="10426700" y="63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121915</xdr:rowOff>
    </xdr:from>
    <xdr:ext cx="534377" cy="259045"/>
    <xdr:sp macro="" textlink="">
      <xdr:nvSpPr>
        <xdr:cNvPr id="317" name="補助費等該当値テキスト"/>
        <xdr:cNvSpPr txBox="1"/>
      </xdr:nvSpPr>
      <xdr:spPr>
        <a:xfrm>
          <a:off x="10528300" y="62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113455</xdr:rowOff>
    </xdr:from>
    <xdr:to>
      <xdr:col>50</xdr:col>
      <xdr:colOff>165100</xdr:colOff>
      <xdr:row>31</xdr:row>
      <xdr:rowOff>43605</xdr:rowOff>
    </xdr:to>
    <xdr:sp macro="" textlink="">
      <xdr:nvSpPr>
        <xdr:cNvPr id="318" name="楕円 317"/>
        <xdr:cNvSpPr/>
      </xdr:nvSpPr>
      <xdr:spPr>
        <a:xfrm>
          <a:off x="9588500" y="5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60132</xdr:rowOff>
    </xdr:from>
    <xdr:ext cx="599010" cy="259045"/>
    <xdr:sp macro="" textlink="">
      <xdr:nvSpPr>
        <xdr:cNvPr id="319" name="テキスト ボックス 318"/>
        <xdr:cNvSpPr txBox="1"/>
      </xdr:nvSpPr>
      <xdr:spPr>
        <a:xfrm>
          <a:off x="9339795" y="50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55639</xdr:rowOff>
    </xdr:from>
    <xdr:to>
      <xdr:col>46</xdr:col>
      <xdr:colOff>38100</xdr:colOff>
      <xdr:row>37</xdr:row>
      <xdr:rowOff>157239</xdr:rowOff>
    </xdr:to>
    <xdr:sp macro="" textlink="">
      <xdr:nvSpPr>
        <xdr:cNvPr id="320" name="楕円 319"/>
        <xdr:cNvSpPr/>
      </xdr:nvSpPr>
      <xdr:spPr>
        <a:xfrm>
          <a:off x="86995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148365</xdr:rowOff>
    </xdr:from>
    <xdr:ext cx="534377" cy="259045"/>
    <xdr:sp macro="" textlink="">
      <xdr:nvSpPr>
        <xdr:cNvPr id="321" name="テキスト ボックス 320"/>
        <xdr:cNvSpPr txBox="1"/>
      </xdr:nvSpPr>
      <xdr:spPr>
        <a:xfrm>
          <a:off x="8483111" y="64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84718</xdr:rowOff>
    </xdr:from>
    <xdr:to>
      <xdr:col>41</xdr:col>
      <xdr:colOff>101600</xdr:colOff>
      <xdr:row>38</xdr:row>
      <xdr:rowOff>14869</xdr:rowOff>
    </xdr:to>
    <xdr:sp macro="" textlink="">
      <xdr:nvSpPr>
        <xdr:cNvPr id="322" name="楕円 321"/>
        <xdr:cNvSpPr/>
      </xdr:nvSpPr>
      <xdr:spPr>
        <a:xfrm>
          <a:off x="7810500" y="6428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5996</xdr:rowOff>
    </xdr:from>
    <xdr:ext cx="534377" cy="259045"/>
    <xdr:sp macro="" textlink="">
      <xdr:nvSpPr>
        <xdr:cNvPr id="323" name="テキスト ボックス 322"/>
        <xdr:cNvSpPr txBox="1"/>
      </xdr:nvSpPr>
      <xdr:spPr>
        <a:xfrm>
          <a:off x="7594111" y="65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78642</xdr:rowOff>
    </xdr:from>
    <xdr:to>
      <xdr:col>36</xdr:col>
      <xdr:colOff>165100</xdr:colOff>
      <xdr:row>38</xdr:row>
      <xdr:rowOff>8792</xdr:rowOff>
    </xdr:to>
    <xdr:sp macro="" textlink="">
      <xdr:nvSpPr>
        <xdr:cNvPr id="324" name="楕円 323"/>
        <xdr:cNvSpPr/>
      </xdr:nvSpPr>
      <xdr:spPr>
        <a:xfrm>
          <a:off x="6921500" y="6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171369</xdr:rowOff>
    </xdr:from>
    <xdr:ext cx="534377" cy="259045"/>
    <xdr:sp macro="" textlink="">
      <xdr:nvSpPr>
        <xdr:cNvPr id="325" name="テキスト ボックス 324"/>
        <xdr:cNvSpPr txBox="1"/>
      </xdr:nvSpPr>
      <xdr:spPr>
        <a:xfrm>
          <a:off x="6705111" y="65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77292</xdr:rowOff>
    </xdr:from>
    <xdr:to>
      <xdr:col>55</xdr:col>
      <xdr:colOff>0</xdr:colOff>
      <xdr:row>57</xdr:row>
      <xdr:rowOff>147701</xdr:rowOff>
    </xdr:to>
    <xdr:cxnSp macro="">
      <xdr:nvCxnSpPr>
        <xdr:cNvPr id="356" name="直線コネクタ 355"/>
        <xdr:cNvCxnSpPr/>
      </xdr:nvCxnSpPr>
      <xdr:spPr>
        <a:xfrm flipV="1">
          <a:off x="9639300" y="984994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147701</xdr:rowOff>
    </xdr:from>
    <xdr:to>
      <xdr:col>50</xdr:col>
      <xdr:colOff>114300</xdr:colOff>
      <xdr:row>57</xdr:row>
      <xdr:rowOff>151631</xdr:rowOff>
    </xdr:to>
    <xdr:cxnSp macro="">
      <xdr:nvCxnSpPr>
        <xdr:cNvPr id="359" name="直線コネクタ 358"/>
        <xdr:cNvCxnSpPr/>
      </xdr:nvCxnSpPr>
      <xdr:spPr>
        <a:xfrm flipV="1">
          <a:off x="8750300" y="99203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151631</xdr:rowOff>
    </xdr:from>
    <xdr:to>
      <xdr:col>45</xdr:col>
      <xdr:colOff>177800</xdr:colOff>
      <xdr:row>58</xdr:row>
      <xdr:rowOff>24312</xdr:rowOff>
    </xdr:to>
    <xdr:cxnSp macro="">
      <xdr:nvCxnSpPr>
        <xdr:cNvPr id="362" name="直線コネクタ 361"/>
        <xdr:cNvCxnSpPr/>
      </xdr:nvCxnSpPr>
      <xdr:spPr>
        <a:xfrm flipV="1">
          <a:off x="7861300" y="9924281"/>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8799</xdr:rowOff>
    </xdr:from>
    <xdr:to>
      <xdr:col>41</xdr:col>
      <xdr:colOff>50800</xdr:colOff>
      <xdr:row>58</xdr:row>
      <xdr:rowOff>24312</xdr:rowOff>
    </xdr:to>
    <xdr:cxnSp macro="">
      <xdr:nvCxnSpPr>
        <xdr:cNvPr id="365" name="直線コネクタ 364"/>
        <xdr:cNvCxnSpPr/>
      </xdr:nvCxnSpPr>
      <xdr:spPr>
        <a:xfrm>
          <a:off x="6972300" y="99528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26492</xdr:rowOff>
    </xdr:from>
    <xdr:to>
      <xdr:col>55</xdr:col>
      <xdr:colOff>50800</xdr:colOff>
      <xdr:row>57</xdr:row>
      <xdr:rowOff>128092</xdr:rowOff>
    </xdr:to>
    <xdr:sp macro="" textlink="">
      <xdr:nvSpPr>
        <xdr:cNvPr id="375" name="楕円 374"/>
        <xdr:cNvSpPr/>
      </xdr:nvSpPr>
      <xdr:spPr>
        <a:xfrm>
          <a:off x="104267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4919</xdr:rowOff>
    </xdr:from>
    <xdr:ext cx="534377" cy="259045"/>
    <xdr:sp macro="" textlink="">
      <xdr:nvSpPr>
        <xdr:cNvPr id="376" name="普通建設事業費該当値テキスト"/>
        <xdr:cNvSpPr txBox="1"/>
      </xdr:nvSpPr>
      <xdr:spPr>
        <a:xfrm>
          <a:off x="10528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96901</xdr:rowOff>
    </xdr:from>
    <xdr:to>
      <xdr:col>50</xdr:col>
      <xdr:colOff>165100</xdr:colOff>
      <xdr:row>58</xdr:row>
      <xdr:rowOff>27051</xdr:rowOff>
    </xdr:to>
    <xdr:sp macro="" textlink="">
      <xdr:nvSpPr>
        <xdr:cNvPr id="377" name="楕円 376"/>
        <xdr:cNvSpPr/>
      </xdr:nvSpPr>
      <xdr:spPr>
        <a:xfrm>
          <a:off x="9588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18178</xdr:rowOff>
    </xdr:from>
    <xdr:ext cx="534377" cy="259045"/>
    <xdr:sp macro="" textlink="">
      <xdr:nvSpPr>
        <xdr:cNvPr id="378" name="テキスト ボックス 377"/>
        <xdr:cNvSpPr txBox="1"/>
      </xdr:nvSpPr>
      <xdr:spPr>
        <a:xfrm>
          <a:off x="9372111" y="99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100831</xdr:rowOff>
    </xdr:from>
    <xdr:to>
      <xdr:col>46</xdr:col>
      <xdr:colOff>38100</xdr:colOff>
      <xdr:row>58</xdr:row>
      <xdr:rowOff>30981</xdr:rowOff>
    </xdr:to>
    <xdr:sp macro="" textlink="">
      <xdr:nvSpPr>
        <xdr:cNvPr id="379" name="楕円 378"/>
        <xdr:cNvSpPr/>
      </xdr:nvSpPr>
      <xdr:spPr>
        <a:xfrm>
          <a:off x="8699500" y="98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22108</xdr:rowOff>
    </xdr:from>
    <xdr:ext cx="534377" cy="259045"/>
    <xdr:sp macro="" textlink="">
      <xdr:nvSpPr>
        <xdr:cNvPr id="380" name="テキスト ボックス 379"/>
        <xdr:cNvSpPr txBox="1"/>
      </xdr:nvSpPr>
      <xdr:spPr>
        <a:xfrm>
          <a:off x="8483111" y="99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144962</xdr:rowOff>
    </xdr:from>
    <xdr:to>
      <xdr:col>41</xdr:col>
      <xdr:colOff>101600</xdr:colOff>
      <xdr:row>58</xdr:row>
      <xdr:rowOff>75112</xdr:rowOff>
    </xdr:to>
    <xdr:sp macro="" textlink="">
      <xdr:nvSpPr>
        <xdr:cNvPr id="381" name="楕円 380"/>
        <xdr:cNvSpPr/>
      </xdr:nvSpPr>
      <xdr:spPr>
        <a:xfrm>
          <a:off x="7810500" y="9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66239</xdr:rowOff>
    </xdr:from>
    <xdr:ext cx="534377" cy="259045"/>
    <xdr:sp macro="" textlink="">
      <xdr:nvSpPr>
        <xdr:cNvPr id="382" name="テキスト ボックス 381"/>
        <xdr:cNvSpPr txBox="1"/>
      </xdr:nvSpPr>
      <xdr:spPr>
        <a:xfrm>
          <a:off x="7594111" y="10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129449</xdr:rowOff>
    </xdr:from>
    <xdr:to>
      <xdr:col>36</xdr:col>
      <xdr:colOff>165100</xdr:colOff>
      <xdr:row>58</xdr:row>
      <xdr:rowOff>59599</xdr:rowOff>
    </xdr:to>
    <xdr:sp macro="" textlink="">
      <xdr:nvSpPr>
        <xdr:cNvPr id="383" name="楕円 382"/>
        <xdr:cNvSpPr/>
      </xdr:nvSpPr>
      <xdr:spPr>
        <a:xfrm>
          <a:off x="6921500" y="99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50726</xdr:rowOff>
    </xdr:from>
    <xdr:ext cx="534377" cy="259045"/>
    <xdr:sp macro="" textlink="">
      <xdr:nvSpPr>
        <xdr:cNvPr id="384" name="テキスト ボックス 383"/>
        <xdr:cNvSpPr txBox="1"/>
      </xdr:nvSpPr>
      <xdr:spPr>
        <a:xfrm>
          <a:off x="6705111" y="99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142291</xdr:rowOff>
    </xdr:from>
    <xdr:to>
      <xdr:col>55</xdr:col>
      <xdr:colOff>0</xdr:colOff>
      <xdr:row>78</xdr:row>
      <xdr:rowOff>135110</xdr:rowOff>
    </xdr:to>
    <xdr:cxnSp macro="">
      <xdr:nvCxnSpPr>
        <xdr:cNvPr id="413" name="直線コネクタ 412"/>
        <xdr:cNvCxnSpPr/>
      </xdr:nvCxnSpPr>
      <xdr:spPr>
        <a:xfrm flipV="1">
          <a:off x="9639300" y="13343941"/>
          <a:ext cx="8382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105411</xdr:rowOff>
    </xdr:from>
    <xdr:to>
      <xdr:col>50</xdr:col>
      <xdr:colOff>114300</xdr:colOff>
      <xdr:row>78</xdr:row>
      <xdr:rowOff>135110</xdr:rowOff>
    </xdr:to>
    <xdr:cxnSp macro="">
      <xdr:nvCxnSpPr>
        <xdr:cNvPr id="416" name="直線コネクタ 415"/>
        <xdr:cNvCxnSpPr/>
      </xdr:nvCxnSpPr>
      <xdr:spPr>
        <a:xfrm>
          <a:off x="8750300" y="13478511"/>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95656</xdr:rowOff>
    </xdr:from>
    <xdr:to>
      <xdr:col>45</xdr:col>
      <xdr:colOff>177800</xdr:colOff>
      <xdr:row>78</xdr:row>
      <xdr:rowOff>105411</xdr:rowOff>
    </xdr:to>
    <xdr:cxnSp macro="">
      <xdr:nvCxnSpPr>
        <xdr:cNvPr id="419" name="直線コネクタ 418"/>
        <xdr:cNvCxnSpPr/>
      </xdr:nvCxnSpPr>
      <xdr:spPr>
        <a:xfrm>
          <a:off x="7861300" y="13468756"/>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84265</xdr:rowOff>
    </xdr:from>
    <xdr:to>
      <xdr:col>41</xdr:col>
      <xdr:colOff>50800</xdr:colOff>
      <xdr:row>78</xdr:row>
      <xdr:rowOff>95656</xdr:rowOff>
    </xdr:to>
    <xdr:cxnSp macro="">
      <xdr:nvCxnSpPr>
        <xdr:cNvPr id="422" name="直線コネクタ 421"/>
        <xdr:cNvCxnSpPr/>
      </xdr:nvCxnSpPr>
      <xdr:spPr>
        <a:xfrm>
          <a:off x="6972300" y="1345736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91491</xdr:rowOff>
    </xdr:from>
    <xdr:to>
      <xdr:col>55</xdr:col>
      <xdr:colOff>50800</xdr:colOff>
      <xdr:row>78</xdr:row>
      <xdr:rowOff>21641</xdr:rowOff>
    </xdr:to>
    <xdr:sp macro="" textlink="">
      <xdr:nvSpPr>
        <xdr:cNvPr id="432" name="楕円 431"/>
        <xdr:cNvSpPr/>
      </xdr:nvSpPr>
      <xdr:spPr>
        <a:xfrm>
          <a:off x="10426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114368</xdr:rowOff>
    </xdr:from>
    <xdr:ext cx="534377" cy="259045"/>
    <xdr:sp macro="" textlink="">
      <xdr:nvSpPr>
        <xdr:cNvPr id="433" name="普通建設事業費 （ うち新規整備　）該当値テキスト"/>
        <xdr:cNvSpPr txBox="1"/>
      </xdr:nvSpPr>
      <xdr:spPr>
        <a:xfrm>
          <a:off x="10528300" y="131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84310</xdr:rowOff>
    </xdr:from>
    <xdr:to>
      <xdr:col>50</xdr:col>
      <xdr:colOff>165100</xdr:colOff>
      <xdr:row>79</xdr:row>
      <xdr:rowOff>14460</xdr:rowOff>
    </xdr:to>
    <xdr:sp macro="" textlink="">
      <xdr:nvSpPr>
        <xdr:cNvPr id="434" name="楕円 433"/>
        <xdr:cNvSpPr/>
      </xdr:nvSpPr>
      <xdr:spPr>
        <a:xfrm>
          <a:off x="95885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5587</xdr:rowOff>
    </xdr:from>
    <xdr:ext cx="469744" cy="259045"/>
    <xdr:sp macro="" textlink="">
      <xdr:nvSpPr>
        <xdr:cNvPr id="435" name="テキスト ボックス 434"/>
        <xdr:cNvSpPr txBox="1"/>
      </xdr:nvSpPr>
      <xdr:spPr>
        <a:xfrm>
          <a:off x="9404428"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54611</xdr:rowOff>
    </xdr:from>
    <xdr:to>
      <xdr:col>46</xdr:col>
      <xdr:colOff>38100</xdr:colOff>
      <xdr:row>78</xdr:row>
      <xdr:rowOff>156211</xdr:rowOff>
    </xdr:to>
    <xdr:sp macro="" textlink="">
      <xdr:nvSpPr>
        <xdr:cNvPr id="436" name="楕円 435"/>
        <xdr:cNvSpPr/>
      </xdr:nvSpPr>
      <xdr:spPr>
        <a:xfrm>
          <a:off x="8699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147338</xdr:rowOff>
    </xdr:from>
    <xdr:ext cx="469744" cy="259045"/>
    <xdr:sp macro="" textlink="">
      <xdr:nvSpPr>
        <xdr:cNvPr id="437" name="テキスト ボックス 436"/>
        <xdr:cNvSpPr txBox="1"/>
      </xdr:nvSpPr>
      <xdr:spPr>
        <a:xfrm>
          <a:off x="8515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44856</xdr:rowOff>
    </xdr:from>
    <xdr:to>
      <xdr:col>41</xdr:col>
      <xdr:colOff>101600</xdr:colOff>
      <xdr:row>78</xdr:row>
      <xdr:rowOff>146456</xdr:rowOff>
    </xdr:to>
    <xdr:sp macro="" textlink="">
      <xdr:nvSpPr>
        <xdr:cNvPr id="438" name="楕円 437"/>
        <xdr:cNvSpPr/>
      </xdr:nvSpPr>
      <xdr:spPr>
        <a:xfrm>
          <a:off x="7810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137583</xdr:rowOff>
    </xdr:from>
    <xdr:ext cx="469744" cy="259045"/>
    <xdr:sp macro="" textlink="">
      <xdr:nvSpPr>
        <xdr:cNvPr id="439" name="テキスト ボックス 438"/>
        <xdr:cNvSpPr txBox="1"/>
      </xdr:nvSpPr>
      <xdr:spPr>
        <a:xfrm>
          <a:off x="7626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33465</xdr:rowOff>
    </xdr:from>
    <xdr:to>
      <xdr:col>36</xdr:col>
      <xdr:colOff>165100</xdr:colOff>
      <xdr:row>78</xdr:row>
      <xdr:rowOff>135065</xdr:rowOff>
    </xdr:to>
    <xdr:sp macro="" textlink="">
      <xdr:nvSpPr>
        <xdr:cNvPr id="440" name="楕円 439"/>
        <xdr:cNvSpPr/>
      </xdr:nvSpPr>
      <xdr:spPr>
        <a:xfrm>
          <a:off x="6921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126192</xdr:rowOff>
    </xdr:from>
    <xdr:ext cx="469744" cy="259045"/>
    <xdr:sp macro="" textlink="">
      <xdr:nvSpPr>
        <xdr:cNvPr id="441" name="テキスト ボックス 440"/>
        <xdr:cNvSpPr txBox="1"/>
      </xdr:nvSpPr>
      <xdr:spPr>
        <a:xfrm>
          <a:off x="6737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140582</xdr:rowOff>
    </xdr:from>
    <xdr:to>
      <xdr:col>55</xdr:col>
      <xdr:colOff>0</xdr:colOff>
      <xdr:row>98</xdr:row>
      <xdr:rowOff>81995</xdr:rowOff>
    </xdr:to>
    <xdr:cxnSp macro="">
      <xdr:nvCxnSpPr>
        <xdr:cNvPr id="472" name="直線コネクタ 471"/>
        <xdr:cNvCxnSpPr/>
      </xdr:nvCxnSpPr>
      <xdr:spPr>
        <a:xfrm>
          <a:off x="9639300" y="16771232"/>
          <a:ext cx="8382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140582</xdr:rowOff>
    </xdr:from>
    <xdr:to>
      <xdr:col>50</xdr:col>
      <xdr:colOff>114300</xdr:colOff>
      <xdr:row>97</xdr:row>
      <xdr:rowOff>159489</xdr:rowOff>
    </xdr:to>
    <xdr:cxnSp macro="">
      <xdr:nvCxnSpPr>
        <xdr:cNvPr id="475" name="直線コネクタ 474"/>
        <xdr:cNvCxnSpPr/>
      </xdr:nvCxnSpPr>
      <xdr:spPr>
        <a:xfrm flipV="1">
          <a:off x="8750300" y="16771232"/>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159489</xdr:rowOff>
    </xdr:from>
    <xdr:to>
      <xdr:col>45</xdr:col>
      <xdr:colOff>177800</xdr:colOff>
      <xdr:row>98</xdr:row>
      <xdr:rowOff>55592</xdr:rowOff>
    </xdr:to>
    <xdr:cxnSp macro="">
      <xdr:nvCxnSpPr>
        <xdr:cNvPr id="478" name="直線コネクタ 477"/>
        <xdr:cNvCxnSpPr/>
      </xdr:nvCxnSpPr>
      <xdr:spPr>
        <a:xfrm flipV="1">
          <a:off x="7861300" y="16790139"/>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51623</xdr:rowOff>
    </xdr:from>
    <xdr:to>
      <xdr:col>41</xdr:col>
      <xdr:colOff>50800</xdr:colOff>
      <xdr:row>98</xdr:row>
      <xdr:rowOff>55592</xdr:rowOff>
    </xdr:to>
    <xdr:cxnSp macro="">
      <xdr:nvCxnSpPr>
        <xdr:cNvPr id="481" name="直線コネクタ 480"/>
        <xdr:cNvCxnSpPr/>
      </xdr:nvCxnSpPr>
      <xdr:spPr>
        <a:xfrm>
          <a:off x="6972300" y="1685372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31195</xdr:rowOff>
    </xdr:from>
    <xdr:to>
      <xdr:col>55</xdr:col>
      <xdr:colOff>50800</xdr:colOff>
      <xdr:row>98</xdr:row>
      <xdr:rowOff>132795</xdr:rowOff>
    </xdr:to>
    <xdr:sp macro="" textlink="">
      <xdr:nvSpPr>
        <xdr:cNvPr id="491" name="楕円 490"/>
        <xdr:cNvSpPr/>
      </xdr:nvSpPr>
      <xdr:spPr>
        <a:xfrm>
          <a:off x="104267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9622</xdr:rowOff>
    </xdr:from>
    <xdr:ext cx="534377" cy="259045"/>
    <xdr:sp macro="" textlink="">
      <xdr:nvSpPr>
        <xdr:cNvPr id="492" name="普通建設事業費 （ うち更新整備　）該当値テキスト"/>
        <xdr:cNvSpPr txBox="1"/>
      </xdr:nvSpPr>
      <xdr:spPr>
        <a:xfrm>
          <a:off x="10528300"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89782</xdr:rowOff>
    </xdr:from>
    <xdr:to>
      <xdr:col>50</xdr:col>
      <xdr:colOff>165100</xdr:colOff>
      <xdr:row>98</xdr:row>
      <xdr:rowOff>19932</xdr:rowOff>
    </xdr:to>
    <xdr:sp macro="" textlink="">
      <xdr:nvSpPr>
        <xdr:cNvPr id="493" name="楕円 492"/>
        <xdr:cNvSpPr/>
      </xdr:nvSpPr>
      <xdr:spPr>
        <a:xfrm>
          <a:off x="9588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11059</xdr:rowOff>
    </xdr:from>
    <xdr:ext cx="534377" cy="259045"/>
    <xdr:sp macro="" textlink="">
      <xdr:nvSpPr>
        <xdr:cNvPr id="494" name="テキスト ボックス 493"/>
        <xdr:cNvSpPr txBox="1"/>
      </xdr:nvSpPr>
      <xdr:spPr>
        <a:xfrm>
          <a:off x="9372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108689</xdr:rowOff>
    </xdr:from>
    <xdr:to>
      <xdr:col>46</xdr:col>
      <xdr:colOff>38100</xdr:colOff>
      <xdr:row>98</xdr:row>
      <xdr:rowOff>38839</xdr:rowOff>
    </xdr:to>
    <xdr:sp macro="" textlink="">
      <xdr:nvSpPr>
        <xdr:cNvPr id="495" name="楕円 494"/>
        <xdr:cNvSpPr/>
      </xdr:nvSpPr>
      <xdr:spPr>
        <a:xfrm>
          <a:off x="8699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29966</xdr:rowOff>
    </xdr:from>
    <xdr:ext cx="534377" cy="259045"/>
    <xdr:sp macro="" textlink="">
      <xdr:nvSpPr>
        <xdr:cNvPr id="496" name="テキスト ボックス 495"/>
        <xdr:cNvSpPr txBox="1"/>
      </xdr:nvSpPr>
      <xdr:spPr>
        <a:xfrm>
          <a:off x="8483111" y="16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xdr:rowOff>
    </xdr:from>
    <xdr:to>
      <xdr:col>41</xdr:col>
      <xdr:colOff>101600</xdr:colOff>
      <xdr:row>98</xdr:row>
      <xdr:rowOff>106392</xdr:rowOff>
    </xdr:to>
    <xdr:sp macro="" textlink="">
      <xdr:nvSpPr>
        <xdr:cNvPr id="497" name="楕円 496"/>
        <xdr:cNvSpPr/>
      </xdr:nvSpPr>
      <xdr:spPr>
        <a:xfrm>
          <a:off x="7810500" y="16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97519</xdr:rowOff>
    </xdr:from>
    <xdr:ext cx="534377" cy="259045"/>
    <xdr:sp macro="" textlink="">
      <xdr:nvSpPr>
        <xdr:cNvPr id="498" name="テキスト ボックス 497"/>
        <xdr:cNvSpPr txBox="1"/>
      </xdr:nvSpPr>
      <xdr:spPr>
        <a:xfrm>
          <a:off x="7594111"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823</xdr:rowOff>
    </xdr:from>
    <xdr:to>
      <xdr:col>36</xdr:col>
      <xdr:colOff>165100</xdr:colOff>
      <xdr:row>98</xdr:row>
      <xdr:rowOff>102423</xdr:rowOff>
    </xdr:to>
    <xdr:sp macro="" textlink="">
      <xdr:nvSpPr>
        <xdr:cNvPr id="499" name="楕円 498"/>
        <xdr:cNvSpPr/>
      </xdr:nvSpPr>
      <xdr:spPr>
        <a:xfrm>
          <a:off x="6921500" y="168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93550</xdr:rowOff>
    </xdr:from>
    <xdr:ext cx="534377" cy="259045"/>
    <xdr:sp macro="" textlink="">
      <xdr:nvSpPr>
        <xdr:cNvPr id="500" name="テキスト ボックス 499"/>
        <xdr:cNvSpPr txBox="1"/>
      </xdr:nvSpPr>
      <xdr:spPr>
        <a:xfrm>
          <a:off x="6705111" y="168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98682</xdr:rowOff>
    </xdr:from>
    <xdr:to>
      <xdr:col>81</xdr:col>
      <xdr:colOff>50800</xdr:colOff>
      <xdr:row>39</xdr:row>
      <xdr:rowOff>98878</xdr:rowOff>
    </xdr:to>
    <xdr:cxnSp macro="">
      <xdr:nvCxnSpPr>
        <xdr:cNvPr id="534" name="直線コネクタ 533"/>
        <xdr:cNvCxnSpPr/>
      </xdr:nvCxnSpPr>
      <xdr:spPr>
        <a:xfrm>
          <a:off x="14592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98682</xdr:rowOff>
    </xdr:from>
    <xdr:to>
      <xdr:col>76</xdr:col>
      <xdr:colOff>114300</xdr:colOff>
      <xdr:row>39</xdr:row>
      <xdr:rowOff>98878</xdr:rowOff>
    </xdr:to>
    <xdr:cxnSp macro="">
      <xdr:nvCxnSpPr>
        <xdr:cNvPr id="537" name="直線コネクタ 536"/>
        <xdr:cNvCxnSpPr/>
      </xdr:nvCxnSpPr>
      <xdr:spPr>
        <a:xfrm flipV="1">
          <a:off x="13703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47882</xdr:rowOff>
    </xdr:from>
    <xdr:to>
      <xdr:col>76</xdr:col>
      <xdr:colOff>165100</xdr:colOff>
      <xdr:row>39</xdr:row>
      <xdr:rowOff>149482</xdr:rowOff>
    </xdr:to>
    <xdr:sp macro="" textlink="">
      <xdr:nvSpPr>
        <xdr:cNvPr id="554" name="楕円 553"/>
        <xdr:cNvSpPr/>
      </xdr:nvSpPr>
      <xdr:spPr>
        <a:xfrm>
          <a:off x="14541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140609</xdr:rowOff>
    </xdr:from>
    <xdr:ext cx="249299" cy="259045"/>
    <xdr:sp macro="" textlink="">
      <xdr:nvSpPr>
        <xdr:cNvPr id="555" name="テキスト ボックス 554"/>
        <xdr:cNvSpPr txBox="1"/>
      </xdr:nvSpPr>
      <xdr:spPr>
        <a:xfrm>
          <a:off x="14467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133783</xdr:rowOff>
    </xdr:from>
    <xdr:to>
      <xdr:col>85</xdr:col>
      <xdr:colOff>127000</xdr:colOff>
      <xdr:row>76</xdr:row>
      <xdr:rowOff>146659</xdr:rowOff>
    </xdr:to>
    <xdr:cxnSp macro="">
      <xdr:nvCxnSpPr>
        <xdr:cNvPr id="637" name="直線コネクタ 636"/>
        <xdr:cNvCxnSpPr/>
      </xdr:nvCxnSpPr>
      <xdr:spPr>
        <a:xfrm>
          <a:off x="15481300" y="13163983"/>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128905</xdr:rowOff>
    </xdr:from>
    <xdr:to>
      <xdr:col>81</xdr:col>
      <xdr:colOff>50800</xdr:colOff>
      <xdr:row>76</xdr:row>
      <xdr:rowOff>133783</xdr:rowOff>
    </xdr:to>
    <xdr:cxnSp macro="">
      <xdr:nvCxnSpPr>
        <xdr:cNvPr id="640" name="直線コネクタ 639"/>
        <xdr:cNvCxnSpPr/>
      </xdr:nvCxnSpPr>
      <xdr:spPr>
        <a:xfrm>
          <a:off x="14592300" y="13159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125552</xdr:rowOff>
    </xdr:from>
    <xdr:to>
      <xdr:col>76</xdr:col>
      <xdr:colOff>114300</xdr:colOff>
      <xdr:row>76</xdr:row>
      <xdr:rowOff>128905</xdr:rowOff>
    </xdr:to>
    <xdr:cxnSp macro="">
      <xdr:nvCxnSpPr>
        <xdr:cNvPr id="643" name="直線コネクタ 642"/>
        <xdr:cNvCxnSpPr/>
      </xdr:nvCxnSpPr>
      <xdr:spPr>
        <a:xfrm>
          <a:off x="13703300" y="13155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125552</xdr:rowOff>
    </xdr:from>
    <xdr:to>
      <xdr:col>71</xdr:col>
      <xdr:colOff>177800</xdr:colOff>
      <xdr:row>76</xdr:row>
      <xdr:rowOff>138264</xdr:rowOff>
    </xdr:to>
    <xdr:cxnSp macro="">
      <xdr:nvCxnSpPr>
        <xdr:cNvPr id="646" name="直線コネクタ 645"/>
        <xdr:cNvCxnSpPr/>
      </xdr:nvCxnSpPr>
      <xdr:spPr>
        <a:xfrm flipV="1">
          <a:off x="12814300" y="13155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95859</xdr:rowOff>
    </xdr:from>
    <xdr:to>
      <xdr:col>85</xdr:col>
      <xdr:colOff>177800</xdr:colOff>
      <xdr:row>77</xdr:row>
      <xdr:rowOff>26009</xdr:rowOff>
    </xdr:to>
    <xdr:sp macro="" textlink="">
      <xdr:nvSpPr>
        <xdr:cNvPr id="656" name="楕円 655"/>
        <xdr:cNvSpPr/>
      </xdr:nvSpPr>
      <xdr:spPr>
        <a:xfrm>
          <a:off x="16268700" y="131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74286</xdr:rowOff>
    </xdr:from>
    <xdr:ext cx="534377" cy="259045"/>
    <xdr:sp macro="" textlink="">
      <xdr:nvSpPr>
        <xdr:cNvPr id="657" name="公債費該当値テキスト"/>
        <xdr:cNvSpPr txBox="1"/>
      </xdr:nvSpPr>
      <xdr:spPr>
        <a:xfrm>
          <a:off x="16370300" y="131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82983</xdr:rowOff>
    </xdr:from>
    <xdr:to>
      <xdr:col>81</xdr:col>
      <xdr:colOff>101600</xdr:colOff>
      <xdr:row>77</xdr:row>
      <xdr:rowOff>13133</xdr:rowOff>
    </xdr:to>
    <xdr:sp macro="" textlink="">
      <xdr:nvSpPr>
        <xdr:cNvPr id="658" name="楕円 657"/>
        <xdr:cNvSpPr/>
      </xdr:nvSpPr>
      <xdr:spPr>
        <a:xfrm>
          <a:off x="15430500" y="13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4260</xdr:rowOff>
    </xdr:from>
    <xdr:ext cx="534377" cy="259045"/>
    <xdr:sp macro="" textlink="">
      <xdr:nvSpPr>
        <xdr:cNvPr id="659" name="テキスト ボックス 658"/>
        <xdr:cNvSpPr txBox="1"/>
      </xdr:nvSpPr>
      <xdr:spPr>
        <a:xfrm>
          <a:off x="15214111" y="13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78105</xdr:rowOff>
    </xdr:from>
    <xdr:to>
      <xdr:col>76</xdr:col>
      <xdr:colOff>165100</xdr:colOff>
      <xdr:row>77</xdr:row>
      <xdr:rowOff>8255</xdr:rowOff>
    </xdr:to>
    <xdr:sp macro="" textlink="">
      <xdr:nvSpPr>
        <xdr:cNvPr id="660" name="楕円 659"/>
        <xdr:cNvSpPr/>
      </xdr:nvSpPr>
      <xdr:spPr>
        <a:xfrm>
          <a:off x="14541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170832</xdr:rowOff>
    </xdr:from>
    <xdr:ext cx="534377" cy="259045"/>
    <xdr:sp macro="" textlink="">
      <xdr:nvSpPr>
        <xdr:cNvPr id="661" name="テキスト ボックス 660"/>
        <xdr:cNvSpPr txBox="1"/>
      </xdr:nvSpPr>
      <xdr:spPr>
        <a:xfrm>
          <a:off x="14325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74752</xdr:rowOff>
    </xdr:from>
    <xdr:to>
      <xdr:col>72</xdr:col>
      <xdr:colOff>38100</xdr:colOff>
      <xdr:row>77</xdr:row>
      <xdr:rowOff>4902</xdr:rowOff>
    </xdr:to>
    <xdr:sp macro="" textlink="">
      <xdr:nvSpPr>
        <xdr:cNvPr id="662" name="楕円 661"/>
        <xdr:cNvSpPr/>
      </xdr:nvSpPr>
      <xdr:spPr>
        <a:xfrm>
          <a:off x="13652500" y="13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167479</xdr:rowOff>
    </xdr:from>
    <xdr:ext cx="534377" cy="259045"/>
    <xdr:sp macro="" textlink="">
      <xdr:nvSpPr>
        <xdr:cNvPr id="663" name="テキスト ボックス 662"/>
        <xdr:cNvSpPr txBox="1"/>
      </xdr:nvSpPr>
      <xdr:spPr>
        <a:xfrm>
          <a:off x="13436111" y="131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87464</xdr:rowOff>
    </xdr:from>
    <xdr:to>
      <xdr:col>67</xdr:col>
      <xdr:colOff>101600</xdr:colOff>
      <xdr:row>77</xdr:row>
      <xdr:rowOff>17614</xdr:rowOff>
    </xdr:to>
    <xdr:sp macro="" textlink="">
      <xdr:nvSpPr>
        <xdr:cNvPr id="664" name="楕円 663"/>
        <xdr:cNvSpPr/>
      </xdr:nvSpPr>
      <xdr:spPr>
        <a:xfrm>
          <a:off x="12763500" y="131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8741</xdr:rowOff>
    </xdr:from>
    <xdr:ext cx="534377" cy="259045"/>
    <xdr:sp macro="" textlink="">
      <xdr:nvSpPr>
        <xdr:cNvPr id="665" name="テキスト ボックス 664"/>
        <xdr:cNvSpPr txBox="1"/>
      </xdr:nvSpPr>
      <xdr:spPr>
        <a:xfrm>
          <a:off x="12547111" y="132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161466</xdr:rowOff>
    </xdr:from>
    <xdr:to>
      <xdr:col>85</xdr:col>
      <xdr:colOff>127000</xdr:colOff>
      <xdr:row>99</xdr:row>
      <xdr:rowOff>18641</xdr:rowOff>
    </xdr:to>
    <xdr:cxnSp macro="">
      <xdr:nvCxnSpPr>
        <xdr:cNvPr id="696" name="直線コネクタ 695"/>
        <xdr:cNvCxnSpPr/>
      </xdr:nvCxnSpPr>
      <xdr:spPr>
        <a:xfrm flipV="1">
          <a:off x="15481300" y="16963566"/>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18641</xdr:rowOff>
    </xdr:from>
    <xdr:to>
      <xdr:col>81</xdr:col>
      <xdr:colOff>50800</xdr:colOff>
      <xdr:row>99</xdr:row>
      <xdr:rowOff>61584</xdr:rowOff>
    </xdr:to>
    <xdr:cxnSp macro="">
      <xdr:nvCxnSpPr>
        <xdr:cNvPr id="699" name="直線コネクタ 698"/>
        <xdr:cNvCxnSpPr/>
      </xdr:nvCxnSpPr>
      <xdr:spPr>
        <a:xfrm flipV="1">
          <a:off x="14592300" y="16992191"/>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61584</xdr:rowOff>
    </xdr:from>
    <xdr:to>
      <xdr:col>76</xdr:col>
      <xdr:colOff>114300</xdr:colOff>
      <xdr:row>99</xdr:row>
      <xdr:rowOff>63838</xdr:rowOff>
    </xdr:to>
    <xdr:cxnSp macro="">
      <xdr:nvCxnSpPr>
        <xdr:cNvPr id="702" name="直線コネクタ 701"/>
        <xdr:cNvCxnSpPr/>
      </xdr:nvCxnSpPr>
      <xdr:spPr>
        <a:xfrm flipV="1">
          <a:off x="13703300" y="1703513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59527</xdr:rowOff>
    </xdr:from>
    <xdr:to>
      <xdr:col>71</xdr:col>
      <xdr:colOff>177800</xdr:colOff>
      <xdr:row>99</xdr:row>
      <xdr:rowOff>63838</xdr:rowOff>
    </xdr:to>
    <xdr:cxnSp macro="">
      <xdr:nvCxnSpPr>
        <xdr:cNvPr id="705" name="直線コネクタ 704"/>
        <xdr:cNvCxnSpPr/>
      </xdr:nvCxnSpPr>
      <xdr:spPr>
        <a:xfrm>
          <a:off x="12814300" y="1703307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110666</xdr:rowOff>
    </xdr:from>
    <xdr:to>
      <xdr:col>85</xdr:col>
      <xdr:colOff>177800</xdr:colOff>
      <xdr:row>99</xdr:row>
      <xdr:rowOff>40816</xdr:rowOff>
    </xdr:to>
    <xdr:sp macro="" textlink="">
      <xdr:nvSpPr>
        <xdr:cNvPr id="715" name="楕円 714"/>
        <xdr:cNvSpPr/>
      </xdr:nvSpPr>
      <xdr:spPr>
        <a:xfrm>
          <a:off x="16268700" y="16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25593</xdr:rowOff>
    </xdr:from>
    <xdr:ext cx="469744" cy="259045"/>
    <xdr:sp macro="" textlink="">
      <xdr:nvSpPr>
        <xdr:cNvPr id="716" name="積立金該当値テキスト"/>
        <xdr:cNvSpPr txBox="1"/>
      </xdr:nvSpPr>
      <xdr:spPr>
        <a:xfrm>
          <a:off x="16370300" y="1682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139291</xdr:rowOff>
    </xdr:from>
    <xdr:to>
      <xdr:col>81</xdr:col>
      <xdr:colOff>101600</xdr:colOff>
      <xdr:row>99</xdr:row>
      <xdr:rowOff>69441</xdr:rowOff>
    </xdr:to>
    <xdr:sp macro="" textlink="">
      <xdr:nvSpPr>
        <xdr:cNvPr id="717" name="楕円 716"/>
        <xdr:cNvSpPr/>
      </xdr:nvSpPr>
      <xdr:spPr>
        <a:xfrm>
          <a:off x="154305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60568</xdr:rowOff>
    </xdr:from>
    <xdr:ext cx="469744" cy="259045"/>
    <xdr:sp macro="" textlink="">
      <xdr:nvSpPr>
        <xdr:cNvPr id="718" name="テキスト ボックス 717"/>
        <xdr:cNvSpPr txBox="1"/>
      </xdr:nvSpPr>
      <xdr:spPr>
        <a:xfrm>
          <a:off x="15246428" y="170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10784</xdr:rowOff>
    </xdr:from>
    <xdr:to>
      <xdr:col>76</xdr:col>
      <xdr:colOff>165100</xdr:colOff>
      <xdr:row>99</xdr:row>
      <xdr:rowOff>112384</xdr:rowOff>
    </xdr:to>
    <xdr:sp macro="" textlink="">
      <xdr:nvSpPr>
        <xdr:cNvPr id="719" name="楕円 718"/>
        <xdr:cNvSpPr/>
      </xdr:nvSpPr>
      <xdr:spPr>
        <a:xfrm>
          <a:off x="14541500" y="16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103511</xdr:rowOff>
    </xdr:from>
    <xdr:ext cx="469744" cy="259045"/>
    <xdr:sp macro="" textlink="">
      <xdr:nvSpPr>
        <xdr:cNvPr id="720" name="テキスト ボックス 719"/>
        <xdr:cNvSpPr txBox="1"/>
      </xdr:nvSpPr>
      <xdr:spPr>
        <a:xfrm>
          <a:off x="14357428" y="170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13038</xdr:rowOff>
    </xdr:from>
    <xdr:to>
      <xdr:col>72</xdr:col>
      <xdr:colOff>38100</xdr:colOff>
      <xdr:row>99</xdr:row>
      <xdr:rowOff>114638</xdr:rowOff>
    </xdr:to>
    <xdr:sp macro="" textlink="">
      <xdr:nvSpPr>
        <xdr:cNvPr id="721" name="楕円 720"/>
        <xdr:cNvSpPr/>
      </xdr:nvSpPr>
      <xdr:spPr>
        <a:xfrm>
          <a:off x="13652500" y="169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105765</xdr:rowOff>
    </xdr:from>
    <xdr:ext cx="469744" cy="259045"/>
    <xdr:sp macro="" textlink="">
      <xdr:nvSpPr>
        <xdr:cNvPr id="722" name="テキスト ボックス 721"/>
        <xdr:cNvSpPr txBox="1"/>
      </xdr:nvSpPr>
      <xdr:spPr>
        <a:xfrm>
          <a:off x="13468428" y="170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8727</xdr:rowOff>
    </xdr:from>
    <xdr:to>
      <xdr:col>67</xdr:col>
      <xdr:colOff>101600</xdr:colOff>
      <xdr:row>99</xdr:row>
      <xdr:rowOff>110327</xdr:rowOff>
    </xdr:to>
    <xdr:sp macro="" textlink="">
      <xdr:nvSpPr>
        <xdr:cNvPr id="723" name="楕円 722"/>
        <xdr:cNvSpPr/>
      </xdr:nvSpPr>
      <xdr:spPr>
        <a:xfrm>
          <a:off x="12763500" y="169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101454</xdr:rowOff>
    </xdr:from>
    <xdr:ext cx="469744" cy="259045"/>
    <xdr:sp macro="" textlink="">
      <xdr:nvSpPr>
        <xdr:cNvPr id="724" name="テキスト ボックス 723"/>
        <xdr:cNvSpPr txBox="1"/>
      </xdr:nvSpPr>
      <xdr:spPr>
        <a:xfrm>
          <a:off x="12579428" y="170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43231</xdr:rowOff>
    </xdr:from>
    <xdr:to>
      <xdr:col>116</xdr:col>
      <xdr:colOff>63500</xdr:colOff>
      <xdr:row>39</xdr:row>
      <xdr:rowOff>44450</xdr:rowOff>
    </xdr:to>
    <xdr:cxnSp macro="">
      <xdr:nvCxnSpPr>
        <xdr:cNvPr id="753" name="直線コネクタ 752"/>
        <xdr:cNvCxnSpPr/>
      </xdr:nvCxnSpPr>
      <xdr:spPr>
        <a:xfrm flipV="1">
          <a:off x="21323300" y="672978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44450</xdr:rowOff>
    </xdr:to>
    <xdr:cxnSp macro="">
      <xdr:nvCxnSpPr>
        <xdr:cNvPr id="759" name="直線コネクタ 758"/>
        <xdr:cNvCxnSpPr/>
      </xdr:nvCxnSpPr>
      <xdr:spPr>
        <a:xfrm>
          <a:off x="19545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43764</xdr:rowOff>
    </xdr:to>
    <xdr:cxnSp macro="">
      <xdr:nvCxnSpPr>
        <xdr:cNvPr id="762" name="直線コネクタ 761"/>
        <xdr:cNvCxnSpPr/>
      </xdr:nvCxnSpPr>
      <xdr:spPr>
        <a:xfrm>
          <a:off x="18656300" y="67300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163881</xdr:rowOff>
    </xdr:from>
    <xdr:to>
      <xdr:col>116</xdr:col>
      <xdr:colOff>114300</xdr:colOff>
      <xdr:row>39</xdr:row>
      <xdr:rowOff>94031</xdr:rowOff>
    </xdr:to>
    <xdr:sp macro="" textlink="">
      <xdr:nvSpPr>
        <xdr:cNvPr id="772" name="楕円 771"/>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78808</xdr:rowOff>
    </xdr:from>
    <xdr:ext cx="313932" cy="259045"/>
    <xdr:sp macro="" textlink="">
      <xdr:nvSpPr>
        <xdr:cNvPr id="773" name="投資及び出資金該当値テキスト"/>
        <xdr:cNvSpPr txBox="1"/>
      </xdr:nvSpPr>
      <xdr:spPr>
        <a:xfrm>
          <a:off x="22212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78" name="楕円 777"/>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85691</xdr:rowOff>
    </xdr:from>
    <xdr:ext cx="249299" cy="259045"/>
    <xdr:sp macro="" textlink="">
      <xdr:nvSpPr>
        <xdr:cNvPr id="779" name="テキスト ボックス 778"/>
        <xdr:cNvSpPr txBox="1"/>
      </xdr:nvSpPr>
      <xdr:spPr>
        <a:xfrm>
          <a:off x="19420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80" name="楕円 77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81" name="テキスト ボックス 78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34811</xdr:rowOff>
    </xdr:to>
    <xdr:cxnSp macro="">
      <xdr:nvCxnSpPr>
        <xdr:cNvPr id="810" name="直線コネクタ 809"/>
        <xdr:cNvCxnSpPr/>
      </xdr:nvCxnSpPr>
      <xdr:spPr>
        <a:xfrm>
          <a:off x="21323300" y="10149560"/>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34392</xdr:rowOff>
    </xdr:to>
    <xdr:cxnSp macro="">
      <xdr:nvCxnSpPr>
        <xdr:cNvPr id="813" name="直線コネクタ 812"/>
        <xdr:cNvCxnSpPr/>
      </xdr:nvCxnSpPr>
      <xdr:spPr>
        <a:xfrm flipV="1">
          <a:off x="20434300" y="101495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34392</xdr:rowOff>
    </xdr:from>
    <xdr:to>
      <xdr:col>107</xdr:col>
      <xdr:colOff>50800</xdr:colOff>
      <xdr:row>59</xdr:row>
      <xdr:rowOff>37173</xdr:rowOff>
    </xdr:to>
    <xdr:cxnSp macro="">
      <xdr:nvCxnSpPr>
        <xdr:cNvPr id="816" name="直線コネクタ 815"/>
        <xdr:cNvCxnSpPr/>
      </xdr:nvCxnSpPr>
      <xdr:spPr>
        <a:xfrm flipV="1">
          <a:off x="19545300" y="101499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35649</xdr:rowOff>
    </xdr:from>
    <xdr:to>
      <xdr:col>102</xdr:col>
      <xdr:colOff>114300</xdr:colOff>
      <xdr:row>59</xdr:row>
      <xdr:rowOff>37173</xdr:rowOff>
    </xdr:to>
    <xdr:cxnSp macro="">
      <xdr:nvCxnSpPr>
        <xdr:cNvPr id="819" name="直線コネクタ 818"/>
        <xdr:cNvCxnSpPr/>
      </xdr:nvCxnSpPr>
      <xdr:spPr>
        <a:xfrm>
          <a:off x="18656300" y="101511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155461</xdr:rowOff>
    </xdr:from>
    <xdr:to>
      <xdr:col>116</xdr:col>
      <xdr:colOff>114300</xdr:colOff>
      <xdr:row>59</xdr:row>
      <xdr:rowOff>85611</xdr:rowOff>
    </xdr:to>
    <xdr:sp macro="" textlink="">
      <xdr:nvSpPr>
        <xdr:cNvPr id="829" name="楕円 828"/>
        <xdr:cNvSpPr/>
      </xdr:nvSpPr>
      <xdr:spPr>
        <a:xfrm>
          <a:off x="221107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70388</xdr:rowOff>
    </xdr:from>
    <xdr:ext cx="378565" cy="259045"/>
    <xdr:sp macro="" textlink="">
      <xdr:nvSpPr>
        <xdr:cNvPr id="830" name="貸付金該当値テキスト"/>
        <xdr:cNvSpPr txBox="1"/>
      </xdr:nvSpPr>
      <xdr:spPr>
        <a:xfrm>
          <a:off x="22212300" y="1001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154660</xdr:rowOff>
    </xdr:from>
    <xdr:to>
      <xdr:col>112</xdr:col>
      <xdr:colOff>38100</xdr:colOff>
      <xdr:row>59</xdr:row>
      <xdr:rowOff>84810</xdr:rowOff>
    </xdr:to>
    <xdr:sp macro="" textlink="">
      <xdr:nvSpPr>
        <xdr:cNvPr id="831" name="楕円 830"/>
        <xdr:cNvSpPr/>
      </xdr:nvSpPr>
      <xdr:spPr>
        <a:xfrm>
          <a:off x="21272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75937</xdr:rowOff>
    </xdr:from>
    <xdr:ext cx="378565" cy="259045"/>
    <xdr:sp macro="" textlink="">
      <xdr:nvSpPr>
        <xdr:cNvPr id="832" name="テキスト ボックス 831"/>
        <xdr:cNvSpPr txBox="1"/>
      </xdr:nvSpPr>
      <xdr:spPr>
        <a:xfrm>
          <a:off x="21134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155042</xdr:rowOff>
    </xdr:from>
    <xdr:to>
      <xdr:col>107</xdr:col>
      <xdr:colOff>101600</xdr:colOff>
      <xdr:row>59</xdr:row>
      <xdr:rowOff>85192</xdr:rowOff>
    </xdr:to>
    <xdr:sp macro="" textlink="">
      <xdr:nvSpPr>
        <xdr:cNvPr id="833" name="楕円 832"/>
        <xdr:cNvSpPr/>
      </xdr:nvSpPr>
      <xdr:spPr>
        <a:xfrm>
          <a:off x="20383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76319</xdr:rowOff>
    </xdr:from>
    <xdr:ext cx="378565" cy="259045"/>
    <xdr:sp macro="" textlink="">
      <xdr:nvSpPr>
        <xdr:cNvPr id="834" name="テキスト ボックス 833"/>
        <xdr:cNvSpPr txBox="1"/>
      </xdr:nvSpPr>
      <xdr:spPr>
        <a:xfrm>
          <a:off x="20245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35" name="楕円 834"/>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36" name="テキスト ボックス 835"/>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156299</xdr:rowOff>
    </xdr:from>
    <xdr:to>
      <xdr:col>98</xdr:col>
      <xdr:colOff>38100</xdr:colOff>
      <xdr:row>59</xdr:row>
      <xdr:rowOff>86449</xdr:rowOff>
    </xdr:to>
    <xdr:sp macro="" textlink="">
      <xdr:nvSpPr>
        <xdr:cNvPr id="837" name="楕円 836"/>
        <xdr:cNvSpPr/>
      </xdr:nvSpPr>
      <xdr:spPr>
        <a:xfrm>
          <a:off x="18605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77576</xdr:rowOff>
    </xdr:from>
    <xdr:ext cx="378565" cy="259045"/>
    <xdr:sp macro="" textlink="">
      <xdr:nvSpPr>
        <xdr:cNvPr id="838" name="テキスト ボックス 837"/>
        <xdr:cNvSpPr txBox="1"/>
      </xdr:nvSpPr>
      <xdr:spPr>
        <a:xfrm>
          <a:off x="18467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150346</xdr:rowOff>
    </xdr:from>
    <xdr:to>
      <xdr:col>116</xdr:col>
      <xdr:colOff>63500</xdr:colOff>
      <xdr:row>77</xdr:row>
      <xdr:rowOff>154885</xdr:rowOff>
    </xdr:to>
    <xdr:cxnSp macro="">
      <xdr:nvCxnSpPr>
        <xdr:cNvPr id="870" name="直線コネクタ 869"/>
        <xdr:cNvCxnSpPr/>
      </xdr:nvCxnSpPr>
      <xdr:spPr>
        <a:xfrm flipV="1">
          <a:off x="21323300" y="13351996"/>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163833</xdr:rowOff>
    </xdr:from>
    <xdr:to>
      <xdr:col>111</xdr:col>
      <xdr:colOff>177800</xdr:colOff>
      <xdr:row>77</xdr:row>
      <xdr:rowOff>154885</xdr:rowOff>
    </xdr:to>
    <xdr:cxnSp macro="">
      <xdr:nvCxnSpPr>
        <xdr:cNvPr id="873" name="直線コネクタ 872"/>
        <xdr:cNvCxnSpPr/>
      </xdr:nvCxnSpPr>
      <xdr:spPr>
        <a:xfrm>
          <a:off x="20434300" y="13194033"/>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163833</xdr:rowOff>
    </xdr:from>
    <xdr:to>
      <xdr:col>107</xdr:col>
      <xdr:colOff>50800</xdr:colOff>
      <xdr:row>77</xdr:row>
      <xdr:rowOff>18314</xdr:rowOff>
    </xdr:to>
    <xdr:cxnSp macro="">
      <xdr:nvCxnSpPr>
        <xdr:cNvPr id="876" name="直線コネクタ 875"/>
        <xdr:cNvCxnSpPr/>
      </xdr:nvCxnSpPr>
      <xdr:spPr>
        <a:xfrm flipV="1">
          <a:off x="19545300" y="1319403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18314</xdr:rowOff>
    </xdr:from>
    <xdr:to>
      <xdr:col>102</xdr:col>
      <xdr:colOff>114300</xdr:colOff>
      <xdr:row>77</xdr:row>
      <xdr:rowOff>91269</xdr:rowOff>
    </xdr:to>
    <xdr:cxnSp macro="">
      <xdr:nvCxnSpPr>
        <xdr:cNvPr id="879" name="直線コネクタ 878"/>
        <xdr:cNvCxnSpPr/>
      </xdr:nvCxnSpPr>
      <xdr:spPr>
        <a:xfrm flipV="1">
          <a:off x="18656300" y="13219964"/>
          <a:ext cx="8890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99546</xdr:rowOff>
    </xdr:from>
    <xdr:to>
      <xdr:col>116</xdr:col>
      <xdr:colOff>114300</xdr:colOff>
      <xdr:row>78</xdr:row>
      <xdr:rowOff>29696</xdr:rowOff>
    </xdr:to>
    <xdr:sp macro="" textlink="">
      <xdr:nvSpPr>
        <xdr:cNvPr id="889" name="楕円 888"/>
        <xdr:cNvSpPr/>
      </xdr:nvSpPr>
      <xdr:spPr>
        <a:xfrm>
          <a:off x="221107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77973</xdr:rowOff>
    </xdr:from>
    <xdr:ext cx="534377" cy="259045"/>
    <xdr:sp macro="" textlink="">
      <xdr:nvSpPr>
        <xdr:cNvPr id="890" name="繰出金該当値テキスト"/>
        <xdr:cNvSpPr txBox="1"/>
      </xdr:nvSpPr>
      <xdr:spPr>
        <a:xfrm>
          <a:off x="22212300" y="132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104085</xdr:rowOff>
    </xdr:from>
    <xdr:to>
      <xdr:col>112</xdr:col>
      <xdr:colOff>38100</xdr:colOff>
      <xdr:row>78</xdr:row>
      <xdr:rowOff>34235</xdr:rowOff>
    </xdr:to>
    <xdr:sp macro="" textlink="">
      <xdr:nvSpPr>
        <xdr:cNvPr id="891" name="楕円 890"/>
        <xdr:cNvSpPr/>
      </xdr:nvSpPr>
      <xdr:spPr>
        <a:xfrm>
          <a:off x="21272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25362</xdr:rowOff>
    </xdr:from>
    <xdr:ext cx="534377" cy="259045"/>
    <xdr:sp macro="" textlink="">
      <xdr:nvSpPr>
        <xdr:cNvPr id="892" name="テキスト ボックス 891"/>
        <xdr:cNvSpPr txBox="1"/>
      </xdr:nvSpPr>
      <xdr:spPr>
        <a:xfrm>
          <a:off x="21056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113033</xdr:rowOff>
    </xdr:from>
    <xdr:to>
      <xdr:col>107</xdr:col>
      <xdr:colOff>101600</xdr:colOff>
      <xdr:row>77</xdr:row>
      <xdr:rowOff>43183</xdr:rowOff>
    </xdr:to>
    <xdr:sp macro="" textlink="">
      <xdr:nvSpPr>
        <xdr:cNvPr id="893" name="楕円 892"/>
        <xdr:cNvSpPr/>
      </xdr:nvSpPr>
      <xdr:spPr>
        <a:xfrm>
          <a:off x="20383500" y="13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34310</xdr:rowOff>
    </xdr:from>
    <xdr:ext cx="534377" cy="259045"/>
    <xdr:sp macro="" textlink="">
      <xdr:nvSpPr>
        <xdr:cNvPr id="894" name="テキスト ボックス 893"/>
        <xdr:cNvSpPr txBox="1"/>
      </xdr:nvSpPr>
      <xdr:spPr>
        <a:xfrm>
          <a:off x="20167111" y="132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138964</xdr:rowOff>
    </xdr:from>
    <xdr:to>
      <xdr:col>102</xdr:col>
      <xdr:colOff>165100</xdr:colOff>
      <xdr:row>77</xdr:row>
      <xdr:rowOff>69114</xdr:rowOff>
    </xdr:to>
    <xdr:sp macro="" textlink="">
      <xdr:nvSpPr>
        <xdr:cNvPr id="895" name="楕円 894"/>
        <xdr:cNvSpPr/>
      </xdr:nvSpPr>
      <xdr:spPr>
        <a:xfrm>
          <a:off x="19494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60241</xdr:rowOff>
    </xdr:from>
    <xdr:ext cx="534377" cy="259045"/>
    <xdr:sp macro="" textlink="">
      <xdr:nvSpPr>
        <xdr:cNvPr id="896" name="テキスト ボックス 895"/>
        <xdr:cNvSpPr txBox="1"/>
      </xdr:nvSpPr>
      <xdr:spPr>
        <a:xfrm>
          <a:off x="19278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40469</xdr:rowOff>
    </xdr:from>
    <xdr:to>
      <xdr:col>98</xdr:col>
      <xdr:colOff>38100</xdr:colOff>
      <xdr:row>77</xdr:row>
      <xdr:rowOff>142069</xdr:rowOff>
    </xdr:to>
    <xdr:sp macro="" textlink="">
      <xdr:nvSpPr>
        <xdr:cNvPr id="897" name="楕円 896"/>
        <xdr:cNvSpPr/>
      </xdr:nvSpPr>
      <xdr:spPr>
        <a:xfrm>
          <a:off x="18605500" y="13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133196</xdr:rowOff>
    </xdr:from>
    <xdr:ext cx="534377" cy="259045"/>
    <xdr:sp macro="" textlink="">
      <xdr:nvSpPr>
        <xdr:cNvPr id="898" name="テキスト ボックス 897"/>
        <xdr:cNvSpPr txBox="1"/>
      </xdr:nvSpPr>
      <xdr:spPr>
        <a:xfrm>
          <a:off x="18389111" y="13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令和</a:t>
          </a:r>
          <a:r>
            <a:rPr lang="en-US" altLang="ja-JP" sz="1100">
              <a:solidFill>
                <a:sysClr val="windowText" lastClr="000000"/>
              </a:solidFill>
              <a:effectLst/>
            </a:rPr>
            <a:t>3</a:t>
          </a:r>
          <a:r>
            <a:rPr lang="ja-JP" altLang="en-US" sz="1100">
              <a:solidFill>
                <a:sysClr val="windowText" lastClr="000000"/>
              </a:solidFill>
              <a:effectLst/>
            </a:rPr>
            <a:t>年度の歳出決算総額は，市民一人当たり</a:t>
          </a:r>
          <a:r>
            <a:rPr lang="en-US" altLang="ja-JP" sz="1100">
              <a:solidFill>
                <a:sysClr val="windowText" lastClr="000000"/>
              </a:solidFill>
              <a:effectLst/>
            </a:rPr>
            <a:t>375,055</a:t>
          </a:r>
          <a:r>
            <a:rPr lang="ja-JP" altLang="en-US" sz="1100">
              <a:solidFill>
                <a:sysClr val="windowText" lastClr="000000"/>
              </a:solidFill>
              <a:effectLst/>
            </a:rPr>
            <a:t>円であり，前年度と比較して</a:t>
          </a:r>
          <a:r>
            <a:rPr lang="en-US" altLang="ja-JP" sz="1100">
              <a:solidFill>
                <a:sysClr val="windowText" lastClr="000000"/>
              </a:solidFill>
              <a:effectLst/>
            </a:rPr>
            <a:t>80,137</a:t>
          </a:r>
          <a:r>
            <a:rPr lang="ja-JP" altLang="en-US" sz="1100">
              <a:solidFill>
                <a:sysClr val="windowText" lastClr="000000"/>
              </a:solidFill>
              <a:effectLst/>
            </a:rPr>
            <a:t>円減少しており，普通建設事業費（うち新規整備）を除き類似団体平均より各歳出とも下回っている。</a:t>
          </a:r>
          <a:endParaRPr lang="en-US" altLang="ja-JP" sz="1100">
            <a:solidFill>
              <a:sysClr val="windowText" lastClr="000000"/>
            </a:solidFill>
            <a:effectLst/>
          </a:endParaRPr>
        </a:p>
        <a:p>
          <a:r>
            <a:rPr lang="ja-JP" altLang="en-US" sz="1100">
              <a:solidFill>
                <a:sysClr val="windowText" lastClr="000000"/>
              </a:solidFill>
              <a:effectLst/>
            </a:rPr>
            <a:t>　主な構成項目である扶助費は，新型コロナウイルス感染症対策として設立された子育て世帯への臨時特別給付金や住民税非課税世帯等に対する臨時特別給付金等の臨時事業のほか，経常事業においても生活保護扶助費などが増となった。一方で次に大きな割合を占める物件費は新型コロナウイルスワクチン接種体制確保事業や新長戸コミュニティセンター建設事業により増となった。また，人件費は会計年度任用職員に係る人件費などの増要因を国勢調査終了に伴う調査員報酬の減などといった臨時的要因が上回り減少となった。</a:t>
          </a:r>
          <a:endParaRPr lang="en-US" altLang="ja-JP" sz="1100">
            <a:solidFill>
              <a:sysClr val="windowText" lastClr="000000"/>
            </a:solidFill>
            <a:effectLst/>
          </a:endParaRPr>
        </a:p>
        <a:p>
          <a:r>
            <a:rPr lang="ja-JP" altLang="en-US" sz="1100">
              <a:solidFill>
                <a:sysClr val="windowText" lastClr="000000"/>
              </a:solidFill>
              <a:effectLst/>
            </a:rPr>
            <a:t>　平成</a:t>
          </a:r>
          <a:r>
            <a:rPr lang="en-US" altLang="ja-JP" sz="1100">
              <a:solidFill>
                <a:sysClr val="windowText" lastClr="000000"/>
              </a:solidFill>
              <a:effectLst/>
            </a:rPr>
            <a:t>29</a:t>
          </a:r>
          <a:r>
            <a:rPr lang="ja-JP" altLang="en-US" sz="1100">
              <a:solidFill>
                <a:sysClr val="windowText" lastClr="000000"/>
              </a:solidFill>
              <a:effectLst/>
            </a:rPr>
            <a:t>年度以降，積立金が類似団体平均から大きく下回る状況が続いている一方，基金積立残高比率は市条例に定める</a:t>
          </a:r>
          <a:r>
            <a:rPr lang="en-US" altLang="ja-JP" sz="1100">
              <a:solidFill>
                <a:sysClr val="windowText" lastClr="000000"/>
              </a:solidFill>
              <a:effectLst/>
            </a:rPr>
            <a:t>35</a:t>
          </a:r>
          <a:r>
            <a:rPr lang="ja-JP" altLang="en-US" sz="1100">
              <a:solidFill>
                <a:sysClr val="windowText" lastClr="000000"/>
              </a:solidFill>
              <a:effectLst/>
            </a:rPr>
            <a:t>％を上回る</a:t>
          </a:r>
          <a:r>
            <a:rPr lang="en-US" altLang="ja-JP" sz="1100">
              <a:solidFill>
                <a:sysClr val="windowText" lastClr="000000"/>
              </a:solidFill>
              <a:effectLst/>
            </a:rPr>
            <a:t>35.7</a:t>
          </a:r>
          <a:r>
            <a:rPr lang="ja-JP" altLang="en-US" sz="1100">
              <a:solidFill>
                <a:sysClr val="windowText" lastClr="000000"/>
              </a:solidFill>
              <a:effectLst/>
            </a:rPr>
            <a:t>％となった。近年続いていた減債基金の取崩しは回避できたものの，ふるさと納税を原資としたみらい育成基金の積立金を除いて，まとまった積立ができない状況が続いている。</a:t>
          </a:r>
        </a:p>
        <a:p>
          <a:r>
            <a:rPr lang="ja-JP" altLang="en-US" sz="1100">
              <a:solidFill>
                <a:sysClr val="windowText" lastClr="000000"/>
              </a:solidFill>
              <a:effectLst/>
            </a:rPr>
            <a:t>　公債費は，平成</a:t>
          </a:r>
          <a:r>
            <a:rPr lang="en-US" altLang="ja-JP" sz="1100">
              <a:solidFill>
                <a:sysClr val="windowText" lastClr="000000"/>
              </a:solidFill>
              <a:effectLst/>
            </a:rPr>
            <a:t>28</a:t>
          </a:r>
          <a:r>
            <a:rPr lang="ja-JP" altLang="en-US" sz="1100">
              <a:solidFill>
                <a:sysClr val="windowText" lastClr="000000"/>
              </a:solidFill>
              <a:effectLst/>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37744</xdr:rowOff>
    </xdr:to>
    <xdr:cxnSp macro="">
      <xdr:nvCxnSpPr>
        <xdr:cNvPr id="59" name="直線コネクタ 58"/>
        <xdr:cNvCxnSpPr/>
      </xdr:nvCxnSpPr>
      <xdr:spPr>
        <a:xfrm>
          <a:off x="3797300" y="618891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xdr:rowOff>
    </xdr:from>
    <xdr:to>
      <xdr:col>19</xdr:col>
      <xdr:colOff>177800</xdr:colOff>
      <xdr:row>36</xdr:row>
      <xdr:rowOff>62890</xdr:rowOff>
    </xdr:to>
    <xdr:cxnSp macro="">
      <xdr:nvCxnSpPr>
        <xdr:cNvPr id="62" name="直線コネクタ 61"/>
        <xdr:cNvCxnSpPr/>
      </xdr:nvCxnSpPr>
      <xdr:spPr>
        <a:xfrm flipV="1">
          <a:off x="2908300" y="61889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48717</xdr:rowOff>
    </xdr:from>
    <xdr:to>
      <xdr:col>15</xdr:col>
      <xdr:colOff>50800</xdr:colOff>
      <xdr:row>36</xdr:row>
      <xdr:rowOff>62890</xdr:rowOff>
    </xdr:to>
    <xdr:cxnSp macro="">
      <xdr:nvCxnSpPr>
        <xdr:cNvPr id="65" name="直線コネクタ 64"/>
        <xdr:cNvCxnSpPr/>
      </xdr:nvCxnSpPr>
      <xdr:spPr>
        <a:xfrm>
          <a:off x="2019300" y="622091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xdr:rowOff>
    </xdr:from>
    <xdr:to>
      <xdr:col>10</xdr:col>
      <xdr:colOff>114300</xdr:colOff>
      <xdr:row>36</xdr:row>
      <xdr:rowOff>48717</xdr:rowOff>
    </xdr:to>
    <xdr:cxnSp macro="">
      <xdr:nvCxnSpPr>
        <xdr:cNvPr id="68" name="直線コネクタ 67"/>
        <xdr:cNvCxnSpPr/>
      </xdr:nvCxnSpPr>
      <xdr:spPr>
        <a:xfrm>
          <a:off x="1130300" y="6186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137363</xdr:rowOff>
    </xdr:from>
    <xdr:to>
      <xdr:col>20</xdr:col>
      <xdr:colOff>38100</xdr:colOff>
      <xdr:row>36</xdr:row>
      <xdr:rowOff>67513</xdr:rowOff>
    </xdr:to>
    <xdr:sp macro="" textlink="">
      <xdr:nvSpPr>
        <xdr:cNvPr id="80" name="楕円 79"/>
        <xdr:cNvSpPr/>
      </xdr:nvSpPr>
      <xdr:spPr>
        <a:xfrm>
          <a:off x="3746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58640</xdr:rowOff>
    </xdr:from>
    <xdr:ext cx="469744" cy="259045"/>
    <xdr:sp macro="" textlink="">
      <xdr:nvSpPr>
        <xdr:cNvPr id="81" name="テキスト ボックス 80"/>
        <xdr:cNvSpPr txBox="1"/>
      </xdr:nvSpPr>
      <xdr:spPr>
        <a:xfrm>
          <a:off x="3562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xdr:rowOff>
    </xdr:from>
    <xdr:to>
      <xdr:col>15</xdr:col>
      <xdr:colOff>101600</xdr:colOff>
      <xdr:row>36</xdr:row>
      <xdr:rowOff>113690</xdr:rowOff>
    </xdr:to>
    <xdr:sp macro="" textlink="">
      <xdr:nvSpPr>
        <xdr:cNvPr id="82" name="楕円 81"/>
        <xdr:cNvSpPr/>
      </xdr:nvSpPr>
      <xdr:spPr>
        <a:xfrm>
          <a:off x="2857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104817</xdr:rowOff>
    </xdr:from>
    <xdr:ext cx="469744" cy="259045"/>
    <xdr:sp macro="" textlink="">
      <xdr:nvSpPr>
        <xdr:cNvPr id="83" name="テキスト ボックス 82"/>
        <xdr:cNvSpPr txBox="1"/>
      </xdr:nvSpPr>
      <xdr:spPr>
        <a:xfrm>
          <a:off x="2673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169367</xdr:rowOff>
    </xdr:from>
    <xdr:to>
      <xdr:col>10</xdr:col>
      <xdr:colOff>165100</xdr:colOff>
      <xdr:row>36</xdr:row>
      <xdr:rowOff>99517</xdr:rowOff>
    </xdr:to>
    <xdr:sp macro="" textlink="">
      <xdr:nvSpPr>
        <xdr:cNvPr id="84" name="楕円 83"/>
        <xdr:cNvSpPr/>
      </xdr:nvSpPr>
      <xdr:spPr>
        <a:xfrm>
          <a:off x="1968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90644</xdr:rowOff>
    </xdr:from>
    <xdr:ext cx="469744" cy="259045"/>
    <xdr:sp macro="" textlink="">
      <xdr:nvSpPr>
        <xdr:cNvPr id="85" name="テキスト ボックス 84"/>
        <xdr:cNvSpPr txBox="1"/>
      </xdr:nvSpPr>
      <xdr:spPr>
        <a:xfrm>
          <a:off x="1784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86" name="楕円 85"/>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87" name="テキスト ボックス 86"/>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129582</xdr:rowOff>
    </xdr:from>
    <xdr:to>
      <xdr:col>24</xdr:col>
      <xdr:colOff>63500</xdr:colOff>
      <xdr:row>57</xdr:row>
      <xdr:rowOff>74709</xdr:rowOff>
    </xdr:to>
    <xdr:cxnSp macro="">
      <xdr:nvCxnSpPr>
        <xdr:cNvPr id="114" name="直線コネクタ 113"/>
        <xdr:cNvCxnSpPr/>
      </xdr:nvCxnSpPr>
      <xdr:spPr>
        <a:xfrm>
          <a:off x="3797300" y="9387882"/>
          <a:ext cx="838200" cy="4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129582</xdr:rowOff>
    </xdr:from>
    <xdr:to>
      <xdr:col>19</xdr:col>
      <xdr:colOff>177800</xdr:colOff>
      <xdr:row>57</xdr:row>
      <xdr:rowOff>78463</xdr:rowOff>
    </xdr:to>
    <xdr:cxnSp macro="">
      <xdr:nvCxnSpPr>
        <xdr:cNvPr id="117" name="直線コネクタ 116"/>
        <xdr:cNvCxnSpPr/>
      </xdr:nvCxnSpPr>
      <xdr:spPr>
        <a:xfrm flipV="1">
          <a:off x="2908300" y="9387882"/>
          <a:ext cx="889000" cy="4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78463</xdr:rowOff>
    </xdr:from>
    <xdr:to>
      <xdr:col>15</xdr:col>
      <xdr:colOff>50800</xdr:colOff>
      <xdr:row>57</xdr:row>
      <xdr:rowOff>102982</xdr:rowOff>
    </xdr:to>
    <xdr:cxnSp macro="">
      <xdr:nvCxnSpPr>
        <xdr:cNvPr id="120" name="直線コネクタ 119"/>
        <xdr:cNvCxnSpPr/>
      </xdr:nvCxnSpPr>
      <xdr:spPr>
        <a:xfrm flipV="1">
          <a:off x="2019300" y="9851113"/>
          <a:ext cx="8890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97185</xdr:rowOff>
    </xdr:from>
    <xdr:to>
      <xdr:col>10</xdr:col>
      <xdr:colOff>114300</xdr:colOff>
      <xdr:row>57</xdr:row>
      <xdr:rowOff>102982</xdr:rowOff>
    </xdr:to>
    <xdr:cxnSp macro="">
      <xdr:nvCxnSpPr>
        <xdr:cNvPr id="123" name="直線コネクタ 122"/>
        <xdr:cNvCxnSpPr/>
      </xdr:nvCxnSpPr>
      <xdr:spPr>
        <a:xfrm>
          <a:off x="1130300" y="9869835"/>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23909</xdr:rowOff>
    </xdr:from>
    <xdr:to>
      <xdr:col>24</xdr:col>
      <xdr:colOff>114300</xdr:colOff>
      <xdr:row>57</xdr:row>
      <xdr:rowOff>125509</xdr:rowOff>
    </xdr:to>
    <xdr:sp macro="" textlink="">
      <xdr:nvSpPr>
        <xdr:cNvPr id="133" name="楕円 132"/>
        <xdr:cNvSpPr/>
      </xdr:nvSpPr>
      <xdr:spPr>
        <a:xfrm>
          <a:off x="45847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110286</xdr:rowOff>
    </xdr:from>
    <xdr:ext cx="534377" cy="259045"/>
    <xdr:sp macro="" textlink="">
      <xdr:nvSpPr>
        <xdr:cNvPr id="134" name="総務費該当値テキスト"/>
        <xdr:cNvSpPr txBox="1"/>
      </xdr:nvSpPr>
      <xdr:spPr>
        <a:xfrm>
          <a:off x="4686300" y="9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78782</xdr:rowOff>
    </xdr:from>
    <xdr:to>
      <xdr:col>20</xdr:col>
      <xdr:colOff>38100</xdr:colOff>
      <xdr:row>55</xdr:row>
      <xdr:rowOff>8932</xdr:rowOff>
    </xdr:to>
    <xdr:sp macro="" textlink="">
      <xdr:nvSpPr>
        <xdr:cNvPr id="135" name="楕円 134"/>
        <xdr:cNvSpPr/>
      </xdr:nvSpPr>
      <xdr:spPr>
        <a:xfrm>
          <a:off x="3746500" y="93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xdr:rowOff>
    </xdr:from>
    <xdr:ext cx="599010" cy="259045"/>
    <xdr:sp macro="" textlink="">
      <xdr:nvSpPr>
        <xdr:cNvPr id="136" name="テキスト ボックス 135"/>
        <xdr:cNvSpPr txBox="1"/>
      </xdr:nvSpPr>
      <xdr:spPr>
        <a:xfrm>
          <a:off x="3497795" y="94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27663</xdr:rowOff>
    </xdr:from>
    <xdr:to>
      <xdr:col>15</xdr:col>
      <xdr:colOff>101600</xdr:colOff>
      <xdr:row>57</xdr:row>
      <xdr:rowOff>129263</xdr:rowOff>
    </xdr:to>
    <xdr:sp macro="" textlink="">
      <xdr:nvSpPr>
        <xdr:cNvPr id="137" name="楕円 136"/>
        <xdr:cNvSpPr/>
      </xdr:nvSpPr>
      <xdr:spPr>
        <a:xfrm>
          <a:off x="2857500" y="98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145790</xdr:rowOff>
    </xdr:from>
    <xdr:ext cx="534377" cy="259045"/>
    <xdr:sp macro="" textlink="">
      <xdr:nvSpPr>
        <xdr:cNvPr id="138" name="テキスト ボックス 137"/>
        <xdr:cNvSpPr txBox="1"/>
      </xdr:nvSpPr>
      <xdr:spPr>
        <a:xfrm>
          <a:off x="2641111" y="95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52182</xdr:rowOff>
    </xdr:from>
    <xdr:to>
      <xdr:col>10</xdr:col>
      <xdr:colOff>165100</xdr:colOff>
      <xdr:row>57</xdr:row>
      <xdr:rowOff>153782</xdr:rowOff>
    </xdr:to>
    <xdr:sp macro="" textlink="">
      <xdr:nvSpPr>
        <xdr:cNvPr id="139" name="楕円 138"/>
        <xdr:cNvSpPr/>
      </xdr:nvSpPr>
      <xdr:spPr>
        <a:xfrm>
          <a:off x="19685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144909</xdr:rowOff>
    </xdr:from>
    <xdr:ext cx="534377" cy="259045"/>
    <xdr:sp macro="" textlink="">
      <xdr:nvSpPr>
        <xdr:cNvPr id="140" name="テキスト ボックス 139"/>
        <xdr:cNvSpPr txBox="1"/>
      </xdr:nvSpPr>
      <xdr:spPr>
        <a:xfrm>
          <a:off x="1752111" y="99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46385</xdr:rowOff>
    </xdr:from>
    <xdr:to>
      <xdr:col>6</xdr:col>
      <xdr:colOff>38100</xdr:colOff>
      <xdr:row>57</xdr:row>
      <xdr:rowOff>147985</xdr:rowOff>
    </xdr:to>
    <xdr:sp macro="" textlink="">
      <xdr:nvSpPr>
        <xdr:cNvPr id="141" name="楕円 140"/>
        <xdr:cNvSpPr/>
      </xdr:nvSpPr>
      <xdr:spPr>
        <a:xfrm>
          <a:off x="1079500" y="98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139112</xdr:rowOff>
    </xdr:from>
    <xdr:ext cx="534377" cy="259045"/>
    <xdr:sp macro="" textlink="">
      <xdr:nvSpPr>
        <xdr:cNvPr id="142" name="テキスト ボックス 141"/>
        <xdr:cNvSpPr txBox="1"/>
      </xdr:nvSpPr>
      <xdr:spPr>
        <a:xfrm>
          <a:off x="863111" y="99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149416</xdr:rowOff>
    </xdr:from>
    <xdr:to>
      <xdr:col>24</xdr:col>
      <xdr:colOff>63500</xdr:colOff>
      <xdr:row>77</xdr:row>
      <xdr:rowOff>162392</xdr:rowOff>
    </xdr:to>
    <xdr:cxnSp macro="">
      <xdr:nvCxnSpPr>
        <xdr:cNvPr id="172" name="直線コネクタ 171"/>
        <xdr:cNvCxnSpPr/>
      </xdr:nvCxnSpPr>
      <xdr:spPr>
        <a:xfrm flipV="1">
          <a:off x="3797300" y="13179616"/>
          <a:ext cx="838200" cy="1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162392</xdr:rowOff>
    </xdr:from>
    <xdr:to>
      <xdr:col>19</xdr:col>
      <xdr:colOff>177800</xdr:colOff>
      <xdr:row>78</xdr:row>
      <xdr:rowOff>41883</xdr:rowOff>
    </xdr:to>
    <xdr:cxnSp macro="">
      <xdr:nvCxnSpPr>
        <xdr:cNvPr id="175" name="直線コネクタ 174"/>
        <xdr:cNvCxnSpPr/>
      </xdr:nvCxnSpPr>
      <xdr:spPr>
        <a:xfrm flipV="1">
          <a:off x="2908300" y="1336404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41883</xdr:rowOff>
    </xdr:from>
    <xdr:to>
      <xdr:col>15</xdr:col>
      <xdr:colOff>50800</xdr:colOff>
      <xdr:row>78</xdr:row>
      <xdr:rowOff>64216</xdr:rowOff>
    </xdr:to>
    <xdr:cxnSp macro="">
      <xdr:nvCxnSpPr>
        <xdr:cNvPr id="178" name="直線コネクタ 177"/>
        <xdr:cNvCxnSpPr/>
      </xdr:nvCxnSpPr>
      <xdr:spPr>
        <a:xfrm flipV="1">
          <a:off x="2019300" y="13414983"/>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64216</xdr:rowOff>
    </xdr:from>
    <xdr:to>
      <xdr:col>10</xdr:col>
      <xdr:colOff>114300</xdr:colOff>
      <xdr:row>78</xdr:row>
      <xdr:rowOff>64582</xdr:rowOff>
    </xdr:to>
    <xdr:cxnSp macro="">
      <xdr:nvCxnSpPr>
        <xdr:cNvPr id="181" name="直線コネクタ 180"/>
        <xdr:cNvCxnSpPr/>
      </xdr:nvCxnSpPr>
      <xdr:spPr>
        <a:xfrm flipV="1">
          <a:off x="1130300" y="1343731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98616</xdr:rowOff>
    </xdr:from>
    <xdr:to>
      <xdr:col>24</xdr:col>
      <xdr:colOff>114300</xdr:colOff>
      <xdr:row>77</xdr:row>
      <xdr:rowOff>28766</xdr:rowOff>
    </xdr:to>
    <xdr:sp macro="" textlink="">
      <xdr:nvSpPr>
        <xdr:cNvPr id="191" name="楕円 190"/>
        <xdr:cNvSpPr/>
      </xdr:nvSpPr>
      <xdr:spPr>
        <a:xfrm>
          <a:off x="45847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13543</xdr:rowOff>
    </xdr:from>
    <xdr:ext cx="599010" cy="259045"/>
    <xdr:sp macro="" textlink="">
      <xdr:nvSpPr>
        <xdr:cNvPr id="192" name="民生費該当値テキスト"/>
        <xdr:cNvSpPr txBox="1"/>
      </xdr:nvSpPr>
      <xdr:spPr>
        <a:xfrm>
          <a:off x="4686300" y="130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111592</xdr:rowOff>
    </xdr:from>
    <xdr:to>
      <xdr:col>20</xdr:col>
      <xdr:colOff>38100</xdr:colOff>
      <xdr:row>78</xdr:row>
      <xdr:rowOff>41742</xdr:rowOff>
    </xdr:to>
    <xdr:sp macro="" textlink="">
      <xdr:nvSpPr>
        <xdr:cNvPr id="193" name="楕円 192"/>
        <xdr:cNvSpPr/>
      </xdr:nvSpPr>
      <xdr:spPr>
        <a:xfrm>
          <a:off x="3746500" y="133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32869</xdr:rowOff>
    </xdr:from>
    <xdr:ext cx="599010" cy="259045"/>
    <xdr:sp macro="" textlink="">
      <xdr:nvSpPr>
        <xdr:cNvPr id="194" name="テキスト ボックス 193"/>
        <xdr:cNvSpPr txBox="1"/>
      </xdr:nvSpPr>
      <xdr:spPr>
        <a:xfrm>
          <a:off x="3497795" y="134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162533</xdr:rowOff>
    </xdr:from>
    <xdr:to>
      <xdr:col>15</xdr:col>
      <xdr:colOff>101600</xdr:colOff>
      <xdr:row>78</xdr:row>
      <xdr:rowOff>92683</xdr:rowOff>
    </xdr:to>
    <xdr:sp macro="" textlink="">
      <xdr:nvSpPr>
        <xdr:cNvPr id="195" name="楕円 194"/>
        <xdr:cNvSpPr/>
      </xdr:nvSpPr>
      <xdr:spPr>
        <a:xfrm>
          <a:off x="2857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83810</xdr:rowOff>
    </xdr:from>
    <xdr:ext cx="599010" cy="259045"/>
    <xdr:sp macro="" textlink="">
      <xdr:nvSpPr>
        <xdr:cNvPr id="196" name="テキスト ボックス 195"/>
        <xdr:cNvSpPr txBox="1"/>
      </xdr:nvSpPr>
      <xdr:spPr>
        <a:xfrm>
          <a:off x="2608795" y="134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13416</xdr:rowOff>
    </xdr:from>
    <xdr:to>
      <xdr:col>10</xdr:col>
      <xdr:colOff>165100</xdr:colOff>
      <xdr:row>78</xdr:row>
      <xdr:rowOff>115016</xdr:rowOff>
    </xdr:to>
    <xdr:sp macro="" textlink="">
      <xdr:nvSpPr>
        <xdr:cNvPr id="197" name="楕円 196"/>
        <xdr:cNvSpPr/>
      </xdr:nvSpPr>
      <xdr:spPr>
        <a:xfrm>
          <a:off x="1968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106143</xdr:rowOff>
    </xdr:from>
    <xdr:ext cx="599010" cy="259045"/>
    <xdr:sp macro="" textlink="">
      <xdr:nvSpPr>
        <xdr:cNvPr id="198" name="テキスト ボックス 197"/>
        <xdr:cNvSpPr txBox="1"/>
      </xdr:nvSpPr>
      <xdr:spPr>
        <a:xfrm>
          <a:off x="1719795" y="1347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13782</xdr:rowOff>
    </xdr:from>
    <xdr:to>
      <xdr:col>6</xdr:col>
      <xdr:colOff>38100</xdr:colOff>
      <xdr:row>78</xdr:row>
      <xdr:rowOff>115382</xdr:rowOff>
    </xdr:to>
    <xdr:sp macro="" textlink="">
      <xdr:nvSpPr>
        <xdr:cNvPr id="199" name="楕円 198"/>
        <xdr:cNvSpPr/>
      </xdr:nvSpPr>
      <xdr:spPr>
        <a:xfrm>
          <a:off x="1079500" y="13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106509</xdr:rowOff>
    </xdr:from>
    <xdr:ext cx="599010" cy="259045"/>
    <xdr:sp macro="" textlink="">
      <xdr:nvSpPr>
        <xdr:cNvPr id="200" name="テキスト ボックス 199"/>
        <xdr:cNvSpPr txBox="1"/>
      </xdr:nvSpPr>
      <xdr:spPr>
        <a:xfrm>
          <a:off x="830795" y="134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144145</xdr:rowOff>
    </xdr:from>
    <xdr:to>
      <xdr:col>24</xdr:col>
      <xdr:colOff>63500</xdr:colOff>
      <xdr:row>98</xdr:row>
      <xdr:rowOff>170484</xdr:rowOff>
    </xdr:to>
    <xdr:cxnSp macro="">
      <xdr:nvCxnSpPr>
        <xdr:cNvPr id="230" name="直線コネクタ 229"/>
        <xdr:cNvCxnSpPr/>
      </xdr:nvCxnSpPr>
      <xdr:spPr>
        <a:xfrm flipV="1">
          <a:off x="3797300" y="16946245"/>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170484</xdr:rowOff>
    </xdr:from>
    <xdr:to>
      <xdr:col>19</xdr:col>
      <xdr:colOff>177800</xdr:colOff>
      <xdr:row>99</xdr:row>
      <xdr:rowOff>111595</xdr:rowOff>
    </xdr:to>
    <xdr:cxnSp macro="">
      <xdr:nvCxnSpPr>
        <xdr:cNvPr id="233" name="直線コネクタ 232"/>
        <xdr:cNvCxnSpPr/>
      </xdr:nvCxnSpPr>
      <xdr:spPr>
        <a:xfrm flipV="1">
          <a:off x="2908300" y="16972584"/>
          <a:ext cx="889000" cy="1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106972</xdr:rowOff>
    </xdr:from>
    <xdr:to>
      <xdr:col>15</xdr:col>
      <xdr:colOff>50800</xdr:colOff>
      <xdr:row>99</xdr:row>
      <xdr:rowOff>111595</xdr:rowOff>
    </xdr:to>
    <xdr:cxnSp macro="">
      <xdr:nvCxnSpPr>
        <xdr:cNvPr id="236" name="直線コネクタ 235"/>
        <xdr:cNvCxnSpPr/>
      </xdr:nvCxnSpPr>
      <xdr:spPr>
        <a:xfrm>
          <a:off x="2019300" y="17080522"/>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106972</xdr:rowOff>
    </xdr:from>
    <xdr:to>
      <xdr:col>10</xdr:col>
      <xdr:colOff>114300</xdr:colOff>
      <xdr:row>99</xdr:row>
      <xdr:rowOff>125451</xdr:rowOff>
    </xdr:to>
    <xdr:cxnSp macro="">
      <xdr:nvCxnSpPr>
        <xdr:cNvPr id="239" name="直線コネクタ 238"/>
        <xdr:cNvCxnSpPr/>
      </xdr:nvCxnSpPr>
      <xdr:spPr>
        <a:xfrm flipV="1">
          <a:off x="1130300" y="1708052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93345</xdr:rowOff>
    </xdr:from>
    <xdr:to>
      <xdr:col>24</xdr:col>
      <xdr:colOff>114300</xdr:colOff>
      <xdr:row>99</xdr:row>
      <xdr:rowOff>23495</xdr:rowOff>
    </xdr:to>
    <xdr:sp macro="" textlink="">
      <xdr:nvSpPr>
        <xdr:cNvPr id="249" name="楕円 248"/>
        <xdr:cNvSpPr/>
      </xdr:nvSpPr>
      <xdr:spPr>
        <a:xfrm>
          <a:off x="45847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71772</xdr:rowOff>
    </xdr:from>
    <xdr:ext cx="534377" cy="259045"/>
    <xdr:sp macro="" textlink="">
      <xdr:nvSpPr>
        <xdr:cNvPr id="250" name="衛生費該当値テキスト"/>
        <xdr:cNvSpPr txBox="1"/>
      </xdr:nvSpPr>
      <xdr:spPr>
        <a:xfrm>
          <a:off x="4686300" y="168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119684</xdr:rowOff>
    </xdr:from>
    <xdr:to>
      <xdr:col>20</xdr:col>
      <xdr:colOff>38100</xdr:colOff>
      <xdr:row>99</xdr:row>
      <xdr:rowOff>49834</xdr:rowOff>
    </xdr:to>
    <xdr:sp macro="" textlink="">
      <xdr:nvSpPr>
        <xdr:cNvPr id="251" name="楕円 250"/>
        <xdr:cNvSpPr/>
      </xdr:nvSpPr>
      <xdr:spPr>
        <a:xfrm>
          <a:off x="3746500" y="169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40961</xdr:rowOff>
    </xdr:from>
    <xdr:ext cx="534377" cy="259045"/>
    <xdr:sp macro="" textlink="">
      <xdr:nvSpPr>
        <xdr:cNvPr id="252" name="テキスト ボックス 251"/>
        <xdr:cNvSpPr txBox="1"/>
      </xdr:nvSpPr>
      <xdr:spPr>
        <a:xfrm>
          <a:off x="3530111" y="170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60795</xdr:rowOff>
    </xdr:from>
    <xdr:to>
      <xdr:col>15</xdr:col>
      <xdr:colOff>101600</xdr:colOff>
      <xdr:row>99</xdr:row>
      <xdr:rowOff>162395</xdr:rowOff>
    </xdr:to>
    <xdr:sp macro="" textlink="">
      <xdr:nvSpPr>
        <xdr:cNvPr id="253" name="楕円 252"/>
        <xdr:cNvSpPr/>
      </xdr:nvSpPr>
      <xdr:spPr>
        <a:xfrm>
          <a:off x="2857500" y="170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153522</xdr:rowOff>
    </xdr:from>
    <xdr:ext cx="534377" cy="259045"/>
    <xdr:sp macro="" textlink="">
      <xdr:nvSpPr>
        <xdr:cNvPr id="254" name="テキスト ボックス 253"/>
        <xdr:cNvSpPr txBox="1"/>
      </xdr:nvSpPr>
      <xdr:spPr>
        <a:xfrm>
          <a:off x="2641111" y="171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56172</xdr:rowOff>
    </xdr:from>
    <xdr:to>
      <xdr:col>10</xdr:col>
      <xdr:colOff>165100</xdr:colOff>
      <xdr:row>99</xdr:row>
      <xdr:rowOff>157772</xdr:rowOff>
    </xdr:to>
    <xdr:sp macro="" textlink="">
      <xdr:nvSpPr>
        <xdr:cNvPr id="255" name="楕円 254"/>
        <xdr:cNvSpPr/>
      </xdr:nvSpPr>
      <xdr:spPr>
        <a:xfrm>
          <a:off x="1968500" y="170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148899</xdr:rowOff>
    </xdr:from>
    <xdr:ext cx="534377" cy="259045"/>
    <xdr:sp macro="" textlink="">
      <xdr:nvSpPr>
        <xdr:cNvPr id="256" name="テキスト ボックス 255"/>
        <xdr:cNvSpPr txBox="1"/>
      </xdr:nvSpPr>
      <xdr:spPr>
        <a:xfrm>
          <a:off x="1752111" y="171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74651</xdr:rowOff>
    </xdr:from>
    <xdr:to>
      <xdr:col>6</xdr:col>
      <xdr:colOff>38100</xdr:colOff>
      <xdr:row>100</xdr:row>
      <xdr:rowOff>4801</xdr:rowOff>
    </xdr:to>
    <xdr:sp macro="" textlink="">
      <xdr:nvSpPr>
        <xdr:cNvPr id="257" name="楕円 256"/>
        <xdr:cNvSpPr/>
      </xdr:nvSpPr>
      <xdr:spPr>
        <a:xfrm>
          <a:off x="1079500" y="170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167378</xdr:rowOff>
    </xdr:from>
    <xdr:ext cx="534377" cy="259045"/>
    <xdr:sp macro="" textlink="">
      <xdr:nvSpPr>
        <xdr:cNvPr id="258" name="テキスト ボックス 257"/>
        <xdr:cNvSpPr txBox="1"/>
      </xdr:nvSpPr>
      <xdr:spPr>
        <a:xfrm>
          <a:off x="863111" y="171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104267</xdr:rowOff>
    </xdr:from>
    <xdr:to>
      <xdr:col>55</xdr:col>
      <xdr:colOff>0</xdr:colOff>
      <xdr:row>38</xdr:row>
      <xdr:rowOff>148844</xdr:rowOff>
    </xdr:to>
    <xdr:cxnSp macro="">
      <xdr:nvCxnSpPr>
        <xdr:cNvPr id="287" name="直線コネクタ 286"/>
        <xdr:cNvCxnSpPr/>
      </xdr:nvCxnSpPr>
      <xdr:spPr>
        <a:xfrm flipV="1">
          <a:off x="9639300" y="661936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148844</xdr:rowOff>
    </xdr:to>
    <xdr:cxnSp macro="">
      <xdr:nvCxnSpPr>
        <xdr:cNvPr id="290" name="直線コネクタ 289"/>
        <xdr:cNvCxnSpPr/>
      </xdr:nvCxnSpPr>
      <xdr:spPr>
        <a:xfrm>
          <a:off x="8750300" y="662089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105791</xdr:rowOff>
    </xdr:from>
    <xdr:to>
      <xdr:col>45</xdr:col>
      <xdr:colOff>177800</xdr:colOff>
      <xdr:row>38</xdr:row>
      <xdr:rowOff>152654</xdr:rowOff>
    </xdr:to>
    <xdr:cxnSp macro="">
      <xdr:nvCxnSpPr>
        <xdr:cNvPr id="293" name="直線コネクタ 292"/>
        <xdr:cNvCxnSpPr/>
      </xdr:nvCxnSpPr>
      <xdr:spPr>
        <a:xfrm flipV="1">
          <a:off x="7861300" y="662089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153035</xdr:rowOff>
    </xdr:to>
    <xdr:cxnSp macro="">
      <xdr:nvCxnSpPr>
        <xdr:cNvPr id="296" name="直線コネクタ 295"/>
        <xdr:cNvCxnSpPr/>
      </xdr:nvCxnSpPr>
      <xdr:spPr>
        <a:xfrm flipV="1">
          <a:off x="6972300" y="6667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53467</xdr:rowOff>
    </xdr:from>
    <xdr:to>
      <xdr:col>55</xdr:col>
      <xdr:colOff>50800</xdr:colOff>
      <xdr:row>38</xdr:row>
      <xdr:rowOff>155067</xdr:rowOff>
    </xdr:to>
    <xdr:sp macro="" textlink="">
      <xdr:nvSpPr>
        <xdr:cNvPr id="306" name="楕円 305"/>
        <xdr:cNvSpPr/>
      </xdr:nvSpPr>
      <xdr:spPr>
        <a:xfrm>
          <a:off x="10426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139844</xdr:rowOff>
    </xdr:from>
    <xdr:ext cx="378565" cy="259045"/>
    <xdr:sp macro="" textlink="">
      <xdr:nvSpPr>
        <xdr:cNvPr id="307" name="労働費該当値テキスト"/>
        <xdr:cNvSpPr txBox="1"/>
      </xdr:nvSpPr>
      <xdr:spPr>
        <a:xfrm>
          <a:off x="10528300" y="64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08" name="楕円 307"/>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09" name="テキスト ボックス 308"/>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54991</xdr:rowOff>
    </xdr:from>
    <xdr:to>
      <xdr:col>46</xdr:col>
      <xdr:colOff>38100</xdr:colOff>
      <xdr:row>38</xdr:row>
      <xdr:rowOff>156591</xdr:rowOff>
    </xdr:to>
    <xdr:sp macro="" textlink="">
      <xdr:nvSpPr>
        <xdr:cNvPr id="310" name="楕円 309"/>
        <xdr:cNvSpPr/>
      </xdr:nvSpPr>
      <xdr:spPr>
        <a:xfrm>
          <a:off x="8699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147718</xdr:rowOff>
    </xdr:from>
    <xdr:ext cx="378565" cy="259045"/>
    <xdr:sp macro="" textlink="">
      <xdr:nvSpPr>
        <xdr:cNvPr id="311" name="テキスト ボックス 310"/>
        <xdr:cNvSpPr txBox="1"/>
      </xdr:nvSpPr>
      <xdr:spPr>
        <a:xfrm>
          <a:off x="8561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101854</xdr:rowOff>
    </xdr:from>
    <xdr:to>
      <xdr:col>41</xdr:col>
      <xdr:colOff>101600</xdr:colOff>
      <xdr:row>39</xdr:row>
      <xdr:rowOff>32004</xdr:rowOff>
    </xdr:to>
    <xdr:sp macro="" textlink="">
      <xdr:nvSpPr>
        <xdr:cNvPr id="312" name="楕円 311"/>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23131</xdr:rowOff>
    </xdr:from>
    <xdr:ext cx="378565" cy="259045"/>
    <xdr:sp macro="" textlink="">
      <xdr:nvSpPr>
        <xdr:cNvPr id="313" name="テキスト ボックス 312"/>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314" name="楕円 313"/>
        <xdr:cNvSpPr/>
      </xdr:nvSpPr>
      <xdr:spPr>
        <a:xfrm>
          <a:off x="692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23512</xdr:rowOff>
    </xdr:from>
    <xdr:ext cx="378565" cy="259045"/>
    <xdr:sp macro="" textlink="">
      <xdr:nvSpPr>
        <xdr:cNvPr id="315" name="テキスト ボックス 314"/>
        <xdr:cNvSpPr txBox="1"/>
      </xdr:nvSpPr>
      <xdr:spPr>
        <a:xfrm>
          <a:off x="6783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167680</xdr:rowOff>
    </xdr:from>
    <xdr:to>
      <xdr:col>55</xdr:col>
      <xdr:colOff>0</xdr:colOff>
      <xdr:row>58</xdr:row>
      <xdr:rowOff>643</xdr:rowOff>
    </xdr:to>
    <xdr:cxnSp macro="">
      <xdr:nvCxnSpPr>
        <xdr:cNvPr id="342" name="直線コネクタ 341"/>
        <xdr:cNvCxnSpPr/>
      </xdr:nvCxnSpPr>
      <xdr:spPr>
        <a:xfrm>
          <a:off x="9639300" y="9940330"/>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167680</xdr:rowOff>
    </xdr:from>
    <xdr:to>
      <xdr:col>50</xdr:col>
      <xdr:colOff>114300</xdr:colOff>
      <xdr:row>57</xdr:row>
      <xdr:rowOff>168687</xdr:rowOff>
    </xdr:to>
    <xdr:cxnSp macro="">
      <xdr:nvCxnSpPr>
        <xdr:cNvPr id="345" name="直線コネクタ 344"/>
        <xdr:cNvCxnSpPr/>
      </xdr:nvCxnSpPr>
      <xdr:spPr>
        <a:xfrm flipV="1">
          <a:off x="8750300" y="9940330"/>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168687</xdr:rowOff>
    </xdr:from>
    <xdr:to>
      <xdr:col>45</xdr:col>
      <xdr:colOff>177800</xdr:colOff>
      <xdr:row>58</xdr:row>
      <xdr:rowOff>17628</xdr:rowOff>
    </xdr:to>
    <xdr:cxnSp macro="">
      <xdr:nvCxnSpPr>
        <xdr:cNvPr id="348" name="直線コネクタ 347"/>
        <xdr:cNvCxnSpPr/>
      </xdr:nvCxnSpPr>
      <xdr:spPr>
        <a:xfrm flipV="1">
          <a:off x="7861300" y="9941337"/>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9787</xdr:rowOff>
    </xdr:from>
    <xdr:to>
      <xdr:col>41</xdr:col>
      <xdr:colOff>50800</xdr:colOff>
      <xdr:row>58</xdr:row>
      <xdr:rowOff>17628</xdr:rowOff>
    </xdr:to>
    <xdr:cxnSp macro="">
      <xdr:nvCxnSpPr>
        <xdr:cNvPr id="351" name="直線コネクタ 350"/>
        <xdr:cNvCxnSpPr/>
      </xdr:nvCxnSpPr>
      <xdr:spPr>
        <a:xfrm>
          <a:off x="6972300" y="9953887"/>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121293</xdr:rowOff>
    </xdr:from>
    <xdr:to>
      <xdr:col>55</xdr:col>
      <xdr:colOff>50800</xdr:colOff>
      <xdr:row>58</xdr:row>
      <xdr:rowOff>51443</xdr:rowOff>
    </xdr:to>
    <xdr:sp macro="" textlink="">
      <xdr:nvSpPr>
        <xdr:cNvPr id="361" name="楕円 360"/>
        <xdr:cNvSpPr/>
      </xdr:nvSpPr>
      <xdr:spPr>
        <a:xfrm>
          <a:off x="10426700" y="98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99720</xdr:rowOff>
    </xdr:from>
    <xdr:ext cx="469744" cy="259045"/>
    <xdr:sp macro="" textlink="">
      <xdr:nvSpPr>
        <xdr:cNvPr id="362" name="農林水産業費該当値テキスト"/>
        <xdr:cNvSpPr txBox="1"/>
      </xdr:nvSpPr>
      <xdr:spPr>
        <a:xfrm>
          <a:off x="10528300" y="9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116880</xdr:rowOff>
    </xdr:from>
    <xdr:to>
      <xdr:col>50</xdr:col>
      <xdr:colOff>165100</xdr:colOff>
      <xdr:row>58</xdr:row>
      <xdr:rowOff>47030</xdr:rowOff>
    </xdr:to>
    <xdr:sp macro="" textlink="">
      <xdr:nvSpPr>
        <xdr:cNvPr id="363" name="楕円 362"/>
        <xdr:cNvSpPr/>
      </xdr:nvSpPr>
      <xdr:spPr>
        <a:xfrm>
          <a:off x="9588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63557</xdr:rowOff>
    </xdr:from>
    <xdr:ext cx="469744" cy="259045"/>
    <xdr:sp macro="" textlink="">
      <xdr:nvSpPr>
        <xdr:cNvPr id="364" name="テキスト ボックス 363"/>
        <xdr:cNvSpPr txBox="1"/>
      </xdr:nvSpPr>
      <xdr:spPr>
        <a:xfrm>
          <a:off x="9404428" y="966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117887</xdr:rowOff>
    </xdr:from>
    <xdr:to>
      <xdr:col>46</xdr:col>
      <xdr:colOff>38100</xdr:colOff>
      <xdr:row>58</xdr:row>
      <xdr:rowOff>48037</xdr:rowOff>
    </xdr:to>
    <xdr:sp macro="" textlink="">
      <xdr:nvSpPr>
        <xdr:cNvPr id="365" name="楕円 364"/>
        <xdr:cNvSpPr/>
      </xdr:nvSpPr>
      <xdr:spPr>
        <a:xfrm>
          <a:off x="8699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64564</xdr:rowOff>
    </xdr:from>
    <xdr:ext cx="469744" cy="259045"/>
    <xdr:sp macro="" textlink="">
      <xdr:nvSpPr>
        <xdr:cNvPr id="366" name="テキスト ボックス 365"/>
        <xdr:cNvSpPr txBox="1"/>
      </xdr:nvSpPr>
      <xdr:spPr>
        <a:xfrm>
          <a:off x="8515428" y="96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138278</xdr:rowOff>
    </xdr:from>
    <xdr:to>
      <xdr:col>41</xdr:col>
      <xdr:colOff>101600</xdr:colOff>
      <xdr:row>58</xdr:row>
      <xdr:rowOff>68428</xdr:rowOff>
    </xdr:to>
    <xdr:sp macro="" textlink="">
      <xdr:nvSpPr>
        <xdr:cNvPr id="367" name="楕円 366"/>
        <xdr:cNvSpPr/>
      </xdr:nvSpPr>
      <xdr:spPr>
        <a:xfrm>
          <a:off x="7810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59555</xdr:rowOff>
    </xdr:from>
    <xdr:ext cx="469744" cy="259045"/>
    <xdr:sp macro="" textlink="">
      <xdr:nvSpPr>
        <xdr:cNvPr id="368" name="テキスト ボックス 367"/>
        <xdr:cNvSpPr txBox="1"/>
      </xdr:nvSpPr>
      <xdr:spPr>
        <a:xfrm>
          <a:off x="7626428"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130437</xdr:rowOff>
    </xdr:from>
    <xdr:to>
      <xdr:col>36</xdr:col>
      <xdr:colOff>165100</xdr:colOff>
      <xdr:row>58</xdr:row>
      <xdr:rowOff>60587</xdr:rowOff>
    </xdr:to>
    <xdr:sp macro="" textlink="">
      <xdr:nvSpPr>
        <xdr:cNvPr id="369" name="楕円 368"/>
        <xdr:cNvSpPr/>
      </xdr:nvSpPr>
      <xdr:spPr>
        <a:xfrm>
          <a:off x="6921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51714</xdr:rowOff>
    </xdr:from>
    <xdr:ext cx="469744" cy="259045"/>
    <xdr:sp macro="" textlink="">
      <xdr:nvSpPr>
        <xdr:cNvPr id="370" name="テキスト ボックス 369"/>
        <xdr:cNvSpPr txBox="1"/>
      </xdr:nvSpPr>
      <xdr:spPr>
        <a:xfrm>
          <a:off x="6737428" y="99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26155</xdr:rowOff>
    </xdr:from>
    <xdr:to>
      <xdr:col>55</xdr:col>
      <xdr:colOff>0</xdr:colOff>
      <xdr:row>78</xdr:row>
      <xdr:rowOff>55164</xdr:rowOff>
    </xdr:to>
    <xdr:cxnSp macro="">
      <xdr:nvCxnSpPr>
        <xdr:cNvPr id="397" name="直線コネクタ 396"/>
        <xdr:cNvCxnSpPr/>
      </xdr:nvCxnSpPr>
      <xdr:spPr>
        <a:xfrm>
          <a:off x="9639300" y="13399255"/>
          <a:ext cx="8382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26155</xdr:rowOff>
    </xdr:from>
    <xdr:to>
      <xdr:col>50</xdr:col>
      <xdr:colOff>114300</xdr:colOff>
      <xdr:row>78</xdr:row>
      <xdr:rowOff>74640</xdr:rowOff>
    </xdr:to>
    <xdr:cxnSp macro="">
      <xdr:nvCxnSpPr>
        <xdr:cNvPr id="400" name="直線コネクタ 399"/>
        <xdr:cNvCxnSpPr/>
      </xdr:nvCxnSpPr>
      <xdr:spPr>
        <a:xfrm flipV="1">
          <a:off x="8750300" y="13399255"/>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61565</xdr:rowOff>
    </xdr:from>
    <xdr:to>
      <xdr:col>45</xdr:col>
      <xdr:colOff>177800</xdr:colOff>
      <xdr:row>78</xdr:row>
      <xdr:rowOff>74640</xdr:rowOff>
    </xdr:to>
    <xdr:cxnSp macro="">
      <xdr:nvCxnSpPr>
        <xdr:cNvPr id="403" name="直線コネクタ 402"/>
        <xdr:cNvCxnSpPr/>
      </xdr:nvCxnSpPr>
      <xdr:spPr>
        <a:xfrm>
          <a:off x="7861300" y="1343466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61565</xdr:rowOff>
    </xdr:from>
    <xdr:to>
      <xdr:col>41</xdr:col>
      <xdr:colOff>50800</xdr:colOff>
      <xdr:row>78</xdr:row>
      <xdr:rowOff>69635</xdr:rowOff>
    </xdr:to>
    <xdr:cxnSp macro="">
      <xdr:nvCxnSpPr>
        <xdr:cNvPr id="406" name="直線コネクタ 405"/>
        <xdr:cNvCxnSpPr/>
      </xdr:nvCxnSpPr>
      <xdr:spPr>
        <a:xfrm flipV="1">
          <a:off x="6972300" y="1343466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4364</xdr:rowOff>
    </xdr:from>
    <xdr:to>
      <xdr:col>55</xdr:col>
      <xdr:colOff>50800</xdr:colOff>
      <xdr:row>78</xdr:row>
      <xdr:rowOff>105964</xdr:rowOff>
    </xdr:to>
    <xdr:sp macro="" textlink="">
      <xdr:nvSpPr>
        <xdr:cNvPr id="416" name="楕円 415"/>
        <xdr:cNvSpPr/>
      </xdr:nvSpPr>
      <xdr:spPr>
        <a:xfrm>
          <a:off x="10426700" y="13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90741</xdr:rowOff>
    </xdr:from>
    <xdr:ext cx="469744" cy="259045"/>
    <xdr:sp macro="" textlink="">
      <xdr:nvSpPr>
        <xdr:cNvPr id="417" name="商工費該当値テキスト"/>
        <xdr:cNvSpPr txBox="1"/>
      </xdr:nvSpPr>
      <xdr:spPr>
        <a:xfrm>
          <a:off x="10528300" y="132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146805</xdr:rowOff>
    </xdr:from>
    <xdr:to>
      <xdr:col>50</xdr:col>
      <xdr:colOff>165100</xdr:colOff>
      <xdr:row>78</xdr:row>
      <xdr:rowOff>76955</xdr:rowOff>
    </xdr:to>
    <xdr:sp macro="" textlink="">
      <xdr:nvSpPr>
        <xdr:cNvPr id="418" name="楕円 417"/>
        <xdr:cNvSpPr/>
      </xdr:nvSpPr>
      <xdr:spPr>
        <a:xfrm>
          <a:off x="95885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68082</xdr:rowOff>
    </xdr:from>
    <xdr:ext cx="469744" cy="259045"/>
    <xdr:sp macro="" textlink="">
      <xdr:nvSpPr>
        <xdr:cNvPr id="419" name="テキスト ボックス 418"/>
        <xdr:cNvSpPr txBox="1"/>
      </xdr:nvSpPr>
      <xdr:spPr>
        <a:xfrm>
          <a:off x="9404428"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23840</xdr:rowOff>
    </xdr:from>
    <xdr:to>
      <xdr:col>46</xdr:col>
      <xdr:colOff>38100</xdr:colOff>
      <xdr:row>78</xdr:row>
      <xdr:rowOff>125440</xdr:rowOff>
    </xdr:to>
    <xdr:sp macro="" textlink="">
      <xdr:nvSpPr>
        <xdr:cNvPr id="420" name="楕円 419"/>
        <xdr:cNvSpPr/>
      </xdr:nvSpPr>
      <xdr:spPr>
        <a:xfrm>
          <a:off x="8699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116567</xdr:rowOff>
    </xdr:from>
    <xdr:ext cx="469744" cy="259045"/>
    <xdr:sp macro="" textlink="">
      <xdr:nvSpPr>
        <xdr:cNvPr id="421" name="テキスト ボックス 420"/>
        <xdr:cNvSpPr txBox="1"/>
      </xdr:nvSpPr>
      <xdr:spPr>
        <a:xfrm>
          <a:off x="8515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10765</xdr:rowOff>
    </xdr:from>
    <xdr:to>
      <xdr:col>41</xdr:col>
      <xdr:colOff>101600</xdr:colOff>
      <xdr:row>78</xdr:row>
      <xdr:rowOff>112365</xdr:rowOff>
    </xdr:to>
    <xdr:sp macro="" textlink="">
      <xdr:nvSpPr>
        <xdr:cNvPr id="422" name="楕円 421"/>
        <xdr:cNvSpPr/>
      </xdr:nvSpPr>
      <xdr:spPr>
        <a:xfrm>
          <a:off x="7810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103492</xdr:rowOff>
    </xdr:from>
    <xdr:ext cx="469744" cy="259045"/>
    <xdr:sp macro="" textlink="">
      <xdr:nvSpPr>
        <xdr:cNvPr id="423" name="テキスト ボックス 422"/>
        <xdr:cNvSpPr txBox="1"/>
      </xdr:nvSpPr>
      <xdr:spPr>
        <a:xfrm>
          <a:off x="7626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18835</xdr:rowOff>
    </xdr:from>
    <xdr:to>
      <xdr:col>36</xdr:col>
      <xdr:colOff>165100</xdr:colOff>
      <xdr:row>78</xdr:row>
      <xdr:rowOff>120435</xdr:rowOff>
    </xdr:to>
    <xdr:sp macro="" textlink="">
      <xdr:nvSpPr>
        <xdr:cNvPr id="424" name="楕円 423"/>
        <xdr:cNvSpPr/>
      </xdr:nvSpPr>
      <xdr:spPr>
        <a:xfrm>
          <a:off x="6921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111562</xdr:rowOff>
    </xdr:from>
    <xdr:ext cx="469744" cy="259045"/>
    <xdr:sp macro="" textlink="">
      <xdr:nvSpPr>
        <xdr:cNvPr id="425" name="テキスト ボックス 424"/>
        <xdr:cNvSpPr txBox="1"/>
      </xdr:nvSpPr>
      <xdr:spPr>
        <a:xfrm>
          <a:off x="6737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85065</xdr:rowOff>
    </xdr:from>
    <xdr:to>
      <xdr:col>55</xdr:col>
      <xdr:colOff>0</xdr:colOff>
      <xdr:row>97</xdr:row>
      <xdr:rowOff>101803</xdr:rowOff>
    </xdr:to>
    <xdr:cxnSp macro="">
      <xdr:nvCxnSpPr>
        <xdr:cNvPr id="454" name="直線コネクタ 453"/>
        <xdr:cNvCxnSpPr/>
      </xdr:nvCxnSpPr>
      <xdr:spPr>
        <a:xfrm>
          <a:off x="9639300" y="16715715"/>
          <a:ext cx="8382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85065</xdr:rowOff>
    </xdr:from>
    <xdr:to>
      <xdr:col>50</xdr:col>
      <xdr:colOff>114300</xdr:colOff>
      <xdr:row>97</xdr:row>
      <xdr:rowOff>105956</xdr:rowOff>
    </xdr:to>
    <xdr:cxnSp macro="">
      <xdr:nvCxnSpPr>
        <xdr:cNvPr id="457" name="直線コネクタ 456"/>
        <xdr:cNvCxnSpPr/>
      </xdr:nvCxnSpPr>
      <xdr:spPr>
        <a:xfrm flipV="1">
          <a:off x="8750300" y="16715715"/>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105956</xdr:rowOff>
    </xdr:from>
    <xdr:to>
      <xdr:col>45</xdr:col>
      <xdr:colOff>177800</xdr:colOff>
      <xdr:row>97</xdr:row>
      <xdr:rowOff>107862</xdr:rowOff>
    </xdr:to>
    <xdr:cxnSp macro="">
      <xdr:nvCxnSpPr>
        <xdr:cNvPr id="460" name="直線コネクタ 459"/>
        <xdr:cNvCxnSpPr/>
      </xdr:nvCxnSpPr>
      <xdr:spPr>
        <a:xfrm flipV="1">
          <a:off x="7861300" y="167366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107862</xdr:rowOff>
    </xdr:from>
    <xdr:to>
      <xdr:col>41</xdr:col>
      <xdr:colOff>50800</xdr:colOff>
      <xdr:row>97</xdr:row>
      <xdr:rowOff>130023</xdr:rowOff>
    </xdr:to>
    <xdr:cxnSp macro="">
      <xdr:nvCxnSpPr>
        <xdr:cNvPr id="463" name="直線コネクタ 462"/>
        <xdr:cNvCxnSpPr/>
      </xdr:nvCxnSpPr>
      <xdr:spPr>
        <a:xfrm flipV="1">
          <a:off x="6972300" y="16738512"/>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51003</xdr:rowOff>
    </xdr:from>
    <xdr:to>
      <xdr:col>55</xdr:col>
      <xdr:colOff>50800</xdr:colOff>
      <xdr:row>97</xdr:row>
      <xdr:rowOff>152603</xdr:rowOff>
    </xdr:to>
    <xdr:sp macro="" textlink="">
      <xdr:nvSpPr>
        <xdr:cNvPr id="473" name="楕円 472"/>
        <xdr:cNvSpPr/>
      </xdr:nvSpPr>
      <xdr:spPr>
        <a:xfrm>
          <a:off x="10426700" y="16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137380</xdr:rowOff>
    </xdr:from>
    <xdr:ext cx="534377" cy="259045"/>
    <xdr:sp macro="" textlink="">
      <xdr:nvSpPr>
        <xdr:cNvPr id="474" name="土木費該当値テキスト"/>
        <xdr:cNvSpPr txBox="1"/>
      </xdr:nvSpPr>
      <xdr:spPr>
        <a:xfrm>
          <a:off x="10528300" y="165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34265</xdr:rowOff>
    </xdr:from>
    <xdr:to>
      <xdr:col>50</xdr:col>
      <xdr:colOff>165100</xdr:colOff>
      <xdr:row>97</xdr:row>
      <xdr:rowOff>135865</xdr:rowOff>
    </xdr:to>
    <xdr:sp macro="" textlink="">
      <xdr:nvSpPr>
        <xdr:cNvPr id="475" name="楕円 474"/>
        <xdr:cNvSpPr/>
      </xdr:nvSpPr>
      <xdr:spPr>
        <a:xfrm>
          <a:off x="958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126992</xdr:rowOff>
    </xdr:from>
    <xdr:ext cx="534377" cy="259045"/>
    <xdr:sp macro="" textlink="">
      <xdr:nvSpPr>
        <xdr:cNvPr id="476" name="テキスト ボックス 475"/>
        <xdr:cNvSpPr txBox="1"/>
      </xdr:nvSpPr>
      <xdr:spPr>
        <a:xfrm>
          <a:off x="9372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55156</xdr:rowOff>
    </xdr:from>
    <xdr:to>
      <xdr:col>46</xdr:col>
      <xdr:colOff>38100</xdr:colOff>
      <xdr:row>97</xdr:row>
      <xdr:rowOff>156756</xdr:rowOff>
    </xdr:to>
    <xdr:sp macro="" textlink="">
      <xdr:nvSpPr>
        <xdr:cNvPr id="477" name="楕円 476"/>
        <xdr:cNvSpPr/>
      </xdr:nvSpPr>
      <xdr:spPr>
        <a:xfrm>
          <a:off x="8699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147883</xdr:rowOff>
    </xdr:from>
    <xdr:ext cx="534377" cy="259045"/>
    <xdr:sp macro="" textlink="">
      <xdr:nvSpPr>
        <xdr:cNvPr id="478" name="テキスト ボックス 477"/>
        <xdr:cNvSpPr txBox="1"/>
      </xdr:nvSpPr>
      <xdr:spPr>
        <a:xfrm>
          <a:off x="8483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57062</xdr:rowOff>
    </xdr:from>
    <xdr:to>
      <xdr:col>41</xdr:col>
      <xdr:colOff>101600</xdr:colOff>
      <xdr:row>97</xdr:row>
      <xdr:rowOff>158662</xdr:rowOff>
    </xdr:to>
    <xdr:sp macro="" textlink="">
      <xdr:nvSpPr>
        <xdr:cNvPr id="479" name="楕円 478"/>
        <xdr:cNvSpPr/>
      </xdr:nvSpPr>
      <xdr:spPr>
        <a:xfrm>
          <a:off x="7810500" y="166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149789</xdr:rowOff>
    </xdr:from>
    <xdr:ext cx="534377" cy="259045"/>
    <xdr:sp macro="" textlink="">
      <xdr:nvSpPr>
        <xdr:cNvPr id="480" name="テキスト ボックス 479"/>
        <xdr:cNvSpPr txBox="1"/>
      </xdr:nvSpPr>
      <xdr:spPr>
        <a:xfrm>
          <a:off x="7594111" y="167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79223</xdr:rowOff>
    </xdr:from>
    <xdr:to>
      <xdr:col>36</xdr:col>
      <xdr:colOff>165100</xdr:colOff>
      <xdr:row>98</xdr:row>
      <xdr:rowOff>9373</xdr:rowOff>
    </xdr:to>
    <xdr:sp macro="" textlink="">
      <xdr:nvSpPr>
        <xdr:cNvPr id="481" name="楕円 480"/>
        <xdr:cNvSpPr/>
      </xdr:nvSpPr>
      <xdr:spPr>
        <a:xfrm>
          <a:off x="6921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500</xdr:rowOff>
    </xdr:from>
    <xdr:ext cx="534377" cy="259045"/>
    <xdr:sp macro="" textlink="">
      <xdr:nvSpPr>
        <xdr:cNvPr id="482" name="テキスト ボックス 481"/>
        <xdr:cNvSpPr txBox="1"/>
      </xdr:nvSpPr>
      <xdr:spPr>
        <a:xfrm>
          <a:off x="6705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148249</xdr:rowOff>
    </xdr:from>
    <xdr:to>
      <xdr:col>85</xdr:col>
      <xdr:colOff>127000</xdr:colOff>
      <xdr:row>37</xdr:row>
      <xdr:rowOff>108839</xdr:rowOff>
    </xdr:to>
    <xdr:cxnSp macro="">
      <xdr:nvCxnSpPr>
        <xdr:cNvPr id="510" name="直線コネクタ 509"/>
        <xdr:cNvCxnSpPr/>
      </xdr:nvCxnSpPr>
      <xdr:spPr>
        <a:xfrm>
          <a:off x="15481300" y="6320449"/>
          <a:ext cx="8382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148249</xdr:rowOff>
    </xdr:from>
    <xdr:to>
      <xdr:col>81</xdr:col>
      <xdr:colOff>50800</xdr:colOff>
      <xdr:row>37</xdr:row>
      <xdr:rowOff>159771</xdr:rowOff>
    </xdr:to>
    <xdr:cxnSp macro="">
      <xdr:nvCxnSpPr>
        <xdr:cNvPr id="513" name="直線コネクタ 512"/>
        <xdr:cNvCxnSpPr/>
      </xdr:nvCxnSpPr>
      <xdr:spPr>
        <a:xfrm flipV="1">
          <a:off x="14592300" y="6320449"/>
          <a:ext cx="889000" cy="1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159771</xdr:rowOff>
    </xdr:from>
    <xdr:to>
      <xdr:col>76</xdr:col>
      <xdr:colOff>114300</xdr:colOff>
      <xdr:row>37</xdr:row>
      <xdr:rowOff>162240</xdr:rowOff>
    </xdr:to>
    <xdr:cxnSp macro="">
      <xdr:nvCxnSpPr>
        <xdr:cNvPr id="516" name="直線コネクタ 515"/>
        <xdr:cNvCxnSpPr/>
      </xdr:nvCxnSpPr>
      <xdr:spPr>
        <a:xfrm flipV="1">
          <a:off x="13703300" y="650342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153233</xdr:rowOff>
    </xdr:from>
    <xdr:to>
      <xdr:col>71</xdr:col>
      <xdr:colOff>177800</xdr:colOff>
      <xdr:row>37</xdr:row>
      <xdr:rowOff>162240</xdr:rowOff>
    </xdr:to>
    <xdr:cxnSp macro="">
      <xdr:nvCxnSpPr>
        <xdr:cNvPr id="519" name="直線コネクタ 518"/>
        <xdr:cNvCxnSpPr/>
      </xdr:nvCxnSpPr>
      <xdr:spPr>
        <a:xfrm>
          <a:off x="12814300" y="649688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58039</xdr:rowOff>
    </xdr:from>
    <xdr:to>
      <xdr:col>85</xdr:col>
      <xdr:colOff>177800</xdr:colOff>
      <xdr:row>37</xdr:row>
      <xdr:rowOff>159639</xdr:rowOff>
    </xdr:to>
    <xdr:sp macro="" textlink="">
      <xdr:nvSpPr>
        <xdr:cNvPr id="529" name="楕円 528"/>
        <xdr:cNvSpPr/>
      </xdr:nvSpPr>
      <xdr:spPr>
        <a:xfrm>
          <a:off x="16268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36466</xdr:rowOff>
    </xdr:from>
    <xdr:ext cx="534377" cy="259045"/>
    <xdr:sp macro="" textlink="">
      <xdr:nvSpPr>
        <xdr:cNvPr id="530" name="消防費該当値テキスト"/>
        <xdr:cNvSpPr txBox="1"/>
      </xdr:nvSpPr>
      <xdr:spPr>
        <a:xfrm>
          <a:off x="16370300" y="63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97449</xdr:rowOff>
    </xdr:from>
    <xdr:to>
      <xdr:col>81</xdr:col>
      <xdr:colOff>101600</xdr:colOff>
      <xdr:row>37</xdr:row>
      <xdr:rowOff>27599</xdr:rowOff>
    </xdr:to>
    <xdr:sp macro="" textlink="">
      <xdr:nvSpPr>
        <xdr:cNvPr id="531" name="楕円 530"/>
        <xdr:cNvSpPr/>
      </xdr:nvSpPr>
      <xdr:spPr>
        <a:xfrm>
          <a:off x="15430500" y="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44126</xdr:rowOff>
    </xdr:from>
    <xdr:ext cx="534377" cy="259045"/>
    <xdr:sp macro="" textlink="">
      <xdr:nvSpPr>
        <xdr:cNvPr id="532" name="テキスト ボックス 531"/>
        <xdr:cNvSpPr txBox="1"/>
      </xdr:nvSpPr>
      <xdr:spPr>
        <a:xfrm>
          <a:off x="15214111" y="60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108971</xdr:rowOff>
    </xdr:from>
    <xdr:to>
      <xdr:col>76</xdr:col>
      <xdr:colOff>165100</xdr:colOff>
      <xdr:row>38</xdr:row>
      <xdr:rowOff>39122</xdr:rowOff>
    </xdr:to>
    <xdr:sp macro="" textlink="">
      <xdr:nvSpPr>
        <xdr:cNvPr id="533" name="楕円 532"/>
        <xdr:cNvSpPr/>
      </xdr:nvSpPr>
      <xdr:spPr>
        <a:xfrm>
          <a:off x="14541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30248</xdr:rowOff>
    </xdr:from>
    <xdr:ext cx="534377" cy="259045"/>
    <xdr:sp macro="" textlink="">
      <xdr:nvSpPr>
        <xdr:cNvPr id="534" name="テキスト ボックス 533"/>
        <xdr:cNvSpPr txBox="1"/>
      </xdr:nvSpPr>
      <xdr:spPr>
        <a:xfrm>
          <a:off x="14325111" y="6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111440</xdr:rowOff>
    </xdr:from>
    <xdr:to>
      <xdr:col>72</xdr:col>
      <xdr:colOff>38100</xdr:colOff>
      <xdr:row>38</xdr:row>
      <xdr:rowOff>41590</xdr:rowOff>
    </xdr:to>
    <xdr:sp macro="" textlink="">
      <xdr:nvSpPr>
        <xdr:cNvPr id="535" name="楕円 534"/>
        <xdr:cNvSpPr/>
      </xdr:nvSpPr>
      <xdr:spPr>
        <a:xfrm>
          <a:off x="136525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32717</xdr:rowOff>
    </xdr:from>
    <xdr:ext cx="534377" cy="259045"/>
    <xdr:sp macro="" textlink="">
      <xdr:nvSpPr>
        <xdr:cNvPr id="536" name="テキスト ボックス 535"/>
        <xdr:cNvSpPr txBox="1"/>
      </xdr:nvSpPr>
      <xdr:spPr>
        <a:xfrm>
          <a:off x="13436111" y="65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102433</xdr:rowOff>
    </xdr:from>
    <xdr:to>
      <xdr:col>67</xdr:col>
      <xdr:colOff>101600</xdr:colOff>
      <xdr:row>38</xdr:row>
      <xdr:rowOff>32583</xdr:rowOff>
    </xdr:to>
    <xdr:sp macro="" textlink="">
      <xdr:nvSpPr>
        <xdr:cNvPr id="537" name="楕円 536"/>
        <xdr:cNvSpPr/>
      </xdr:nvSpPr>
      <xdr:spPr>
        <a:xfrm>
          <a:off x="12763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23710</xdr:rowOff>
    </xdr:from>
    <xdr:ext cx="534377" cy="259045"/>
    <xdr:sp macro="" textlink="">
      <xdr:nvSpPr>
        <xdr:cNvPr id="538" name="テキスト ボックス 537"/>
        <xdr:cNvSpPr txBox="1"/>
      </xdr:nvSpPr>
      <xdr:spPr>
        <a:xfrm>
          <a:off x="12547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97964</xdr:rowOff>
    </xdr:from>
    <xdr:to>
      <xdr:col>85</xdr:col>
      <xdr:colOff>127000</xdr:colOff>
      <xdr:row>56</xdr:row>
      <xdr:rowOff>109296</xdr:rowOff>
    </xdr:to>
    <xdr:cxnSp macro="">
      <xdr:nvCxnSpPr>
        <xdr:cNvPr id="570" name="直線コネクタ 569"/>
        <xdr:cNvCxnSpPr/>
      </xdr:nvCxnSpPr>
      <xdr:spPr>
        <a:xfrm flipV="1">
          <a:off x="15481300" y="9699164"/>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109296</xdr:rowOff>
    </xdr:from>
    <xdr:to>
      <xdr:col>81</xdr:col>
      <xdr:colOff>50800</xdr:colOff>
      <xdr:row>57</xdr:row>
      <xdr:rowOff>51509</xdr:rowOff>
    </xdr:to>
    <xdr:cxnSp macro="">
      <xdr:nvCxnSpPr>
        <xdr:cNvPr id="573" name="直線コネクタ 572"/>
        <xdr:cNvCxnSpPr/>
      </xdr:nvCxnSpPr>
      <xdr:spPr>
        <a:xfrm flipV="1">
          <a:off x="14592300" y="9710496"/>
          <a:ext cx="889000" cy="1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51509</xdr:rowOff>
    </xdr:from>
    <xdr:to>
      <xdr:col>76</xdr:col>
      <xdr:colOff>114300</xdr:colOff>
      <xdr:row>57</xdr:row>
      <xdr:rowOff>108774</xdr:rowOff>
    </xdr:to>
    <xdr:cxnSp macro="">
      <xdr:nvCxnSpPr>
        <xdr:cNvPr id="576" name="直線コネクタ 575"/>
        <xdr:cNvCxnSpPr/>
      </xdr:nvCxnSpPr>
      <xdr:spPr>
        <a:xfrm flipV="1">
          <a:off x="13703300" y="982415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72459</xdr:rowOff>
    </xdr:from>
    <xdr:to>
      <xdr:col>71</xdr:col>
      <xdr:colOff>177800</xdr:colOff>
      <xdr:row>57</xdr:row>
      <xdr:rowOff>108774</xdr:rowOff>
    </xdr:to>
    <xdr:cxnSp macro="">
      <xdr:nvCxnSpPr>
        <xdr:cNvPr id="579" name="直線コネクタ 578"/>
        <xdr:cNvCxnSpPr/>
      </xdr:nvCxnSpPr>
      <xdr:spPr>
        <a:xfrm>
          <a:off x="12814300" y="9845109"/>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47164</xdr:rowOff>
    </xdr:from>
    <xdr:to>
      <xdr:col>85</xdr:col>
      <xdr:colOff>177800</xdr:colOff>
      <xdr:row>56</xdr:row>
      <xdr:rowOff>148764</xdr:rowOff>
    </xdr:to>
    <xdr:sp macro="" textlink="">
      <xdr:nvSpPr>
        <xdr:cNvPr id="589" name="楕円 588"/>
        <xdr:cNvSpPr/>
      </xdr:nvSpPr>
      <xdr:spPr>
        <a:xfrm>
          <a:off x="16268700" y="96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70041</xdr:rowOff>
    </xdr:from>
    <xdr:ext cx="534377" cy="259045"/>
    <xdr:sp macro="" textlink="">
      <xdr:nvSpPr>
        <xdr:cNvPr id="590" name="教育費該当値テキスト"/>
        <xdr:cNvSpPr txBox="1"/>
      </xdr:nvSpPr>
      <xdr:spPr>
        <a:xfrm>
          <a:off x="16370300" y="94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58496</xdr:rowOff>
    </xdr:from>
    <xdr:to>
      <xdr:col>81</xdr:col>
      <xdr:colOff>101600</xdr:colOff>
      <xdr:row>56</xdr:row>
      <xdr:rowOff>160096</xdr:rowOff>
    </xdr:to>
    <xdr:sp macro="" textlink="">
      <xdr:nvSpPr>
        <xdr:cNvPr id="591" name="楕円 590"/>
        <xdr:cNvSpPr/>
      </xdr:nvSpPr>
      <xdr:spPr>
        <a:xfrm>
          <a:off x="15430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151223</xdr:rowOff>
    </xdr:from>
    <xdr:ext cx="534377" cy="259045"/>
    <xdr:sp macro="" textlink="">
      <xdr:nvSpPr>
        <xdr:cNvPr id="592" name="テキスト ボックス 591"/>
        <xdr:cNvSpPr txBox="1"/>
      </xdr:nvSpPr>
      <xdr:spPr>
        <a:xfrm>
          <a:off x="15214111"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xdr:rowOff>
    </xdr:from>
    <xdr:to>
      <xdr:col>76</xdr:col>
      <xdr:colOff>165100</xdr:colOff>
      <xdr:row>57</xdr:row>
      <xdr:rowOff>102309</xdr:rowOff>
    </xdr:to>
    <xdr:sp macro="" textlink="">
      <xdr:nvSpPr>
        <xdr:cNvPr id="593" name="楕円 592"/>
        <xdr:cNvSpPr/>
      </xdr:nvSpPr>
      <xdr:spPr>
        <a:xfrm>
          <a:off x="14541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93436</xdr:rowOff>
    </xdr:from>
    <xdr:ext cx="534377" cy="259045"/>
    <xdr:sp macro="" textlink="">
      <xdr:nvSpPr>
        <xdr:cNvPr id="594" name="テキスト ボックス 593"/>
        <xdr:cNvSpPr txBox="1"/>
      </xdr:nvSpPr>
      <xdr:spPr>
        <a:xfrm>
          <a:off x="14325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57974</xdr:rowOff>
    </xdr:from>
    <xdr:to>
      <xdr:col>72</xdr:col>
      <xdr:colOff>38100</xdr:colOff>
      <xdr:row>57</xdr:row>
      <xdr:rowOff>159574</xdr:rowOff>
    </xdr:to>
    <xdr:sp macro="" textlink="">
      <xdr:nvSpPr>
        <xdr:cNvPr id="595" name="楕円 594"/>
        <xdr:cNvSpPr/>
      </xdr:nvSpPr>
      <xdr:spPr>
        <a:xfrm>
          <a:off x="13652500" y="9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150701</xdr:rowOff>
    </xdr:from>
    <xdr:ext cx="534377" cy="259045"/>
    <xdr:sp macro="" textlink="">
      <xdr:nvSpPr>
        <xdr:cNvPr id="596" name="テキスト ボックス 595"/>
        <xdr:cNvSpPr txBox="1"/>
      </xdr:nvSpPr>
      <xdr:spPr>
        <a:xfrm>
          <a:off x="13436111" y="9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21659</xdr:rowOff>
    </xdr:from>
    <xdr:to>
      <xdr:col>67</xdr:col>
      <xdr:colOff>101600</xdr:colOff>
      <xdr:row>57</xdr:row>
      <xdr:rowOff>123259</xdr:rowOff>
    </xdr:to>
    <xdr:sp macro="" textlink="">
      <xdr:nvSpPr>
        <xdr:cNvPr id="597" name="楕円 596"/>
        <xdr:cNvSpPr/>
      </xdr:nvSpPr>
      <xdr:spPr>
        <a:xfrm>
          <a:off x="12763500" y="97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139786</xdr:rowOff>
    </xdr:from>
    <xdr:ext cx="534377" cy="259045"/>
    <xdr:sp macro="" textlink="">
      <xdr:nvSpPr>
        <xdr:cNvPr id="598" name="テキスト ボックス 597"/>
        <xdr:cNvSpPr txBox="1"/>
      </xdr:nvSpPr>
      <xdr:spPr>
        <a:xfrm>
          <a:off x="12547111" y="95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98682</xdr:rowOff>
    </xdr:from>
    <xdr:to>
      <xdr:col>81</xdr:col>
      <xdr:colOff>50800</xdr:colOff>
      <xdr:row>79</xdr:row>
      <xdr:rowOff>98879</xdr:rowOff>
    </xdr:to>
    <xdr:cxnSp macro="">
      <xdr:nvCxnSpPr>
        <xdr:cNvPr id="632" name="直線コネクタ 631"/>
        <xdr:cNvCxnSpPr/>
      </xdr:nvCxnSpPr>
      <xdr:spPr>
        <a:xfrm>
          <a:off x="14592300" y="1364323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98682</xdr:rowOff>
    </xdr:from>
    <xdr:to>
      <xdr:col>76</xdr:col>
      <xdr:colOff>114300</xdr:colOff>
      <xdr:row>79</xdr:row>
      <xdr:rowOff>98879</xdr:rowOff>
    </xdr:to>
    <xdr:cxnSp macro="">
      <xdr:nvCxnSpPr>
        <xdr:cNvPr id="635" name="直線コネクタ 634"/>
        <xdr:cNvCxnSpPr/>
      </xdr:nvCxnSpPr>
      <xdr:spPr>
        <a:xfrm flipV="1">
          <a:off x="13703300" y="1364323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47882</xdr:rowOff>
    </xdr:from>
    <xdr:to>
      <xdr:col>76</xdr:col>
      <xdr:colOff>165100</xdr:colOff>
      <xdr:row>79</xdr:row>
      <xdr:rowOff>149482</xdr:rowOff>
    </xdr:to>
    <xdr:sp macro="" textlink="">
      <xdr:nvSpPr>
        <xdr:cNvPr id="652" name="楕円 651"/>
        <xdr:cNvSpPr/>
      </xdr:nvSpPr>
      <xdr:spPr>
        <a:xfrm>
          <a:off x="14541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140609</xdr:rowOff>
    </xdr:from>
    <xdr:ext cx="249299" cy="259045"/>
    <xdr:sp macro="" textlink="">
      <xdr:nvSpPr>
        <xdr:cNvPr id="653" name="テキスト ボックス 652"/>
        <xdr:cNvSpPr txBox="1"/>
      </xdr:nvSpPr>
      <xdr:spPr>
        <a:xfrm>
          <a:off x="14467650" y="13685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133783</xdr:rowOff>
    </xdr:from>
    <xdr:to>
      <xdr:col>85</xdr:col>
      <xdr:colOff>127000</xdr:colOff>
      <xdr:row>96</xdr:row>
      <xdr:rowOff>146659</xdr:rowOff>
    </xdr:to>
    <xdr:cxnSp macro="">
      <xdr:nvCxnSpPr>
        <xdr:cNvPr id="686" name="直線コネクタ 685"/>
        <xdr:cNvCxnSpPr/>
      </xdr:nvCxnSpPr>
      <xdr:spPr>
        <a:xfrm>
          <a:off x="15481300" y="16592983"/>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128905</xdr:rowOff>
    </xdr:from>
    <xdr:to>
      <xdr:col>81</xdr:col>
      <xdr:colOff>50800</xdr:colOff>
      <xdr:row>96</xdr:row>
      <xdr:rowOff>133783</xdr:rowOff>
    </xdr:to>
    <xdr:cxnSp macro="">
      <xdr:nvCxnSpPr>
        <xdr:cNvPr id="689" name="直線コネクタ 688"/>
        <xdr:cNvCxnSpPr/>
      </xdr:nvCxnSpPr>
      <xdr:spPr>
        <a:xfrm>
          <a:off x="14592300" y="16588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125552</xdr:rowOff>
    </xdr:from>
    <xdr:to>
      <xdr:col>76</xdr:col>
      <xdr:colOff>114300</xdr:colOff>
      <xdr:row>96</xdr:row>
      <xdr:rowOff>128905</xdr:rowOff>
    </xdr:to>
    <xdr:cxnSp macro="">
      <xdr:nvCxnSpPr>
        <xdr:cNvPr id="692" name="直線コネクタ 691"/>
        <xdr:cNvCxnSpPr/>
      </xdr:nvCxnSpPr>
      <xdr:spPr>
        <a:xfrm>
          <a:off x="13703300" y="16584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125552</xdr:rowOff>
    </xdr:from>
    <xdr:to>
      <xdr:col>71</xdr:col>
      <xdr:colOff>177800</xdr:colOff>
      <xdr:row>96</xdr:row>
      <xdr:rowOff>138264</xdr:rowOff>
    </xdr:to>
    <xdr:cxnSp macro="">
      <xdr:nvCxnSpPr>
        <xdr:cNvPr id="695" name="直線コネクタ 694"/>
        <xdr:cNvCxnSpPr/>
      </xdr:nvCxnSpPr>
      <xdr:spPr>
        <a:xfrm flipV="1">
          <a:off x="12814300" y="16584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95859</xdr:rowOff>
    </xdr:from>
    <xdr:to>
      <xdr:col>85</xdr:col>
      <xdr:colOff>177800</xdr:colOff>
      <xdr:row>97</xdr:row>
      <xdr:rowOff>26009</xdr:rowOff>
    </xdr:to>
    <xdr:sp macro="" textlink="">
      <xdr:nvSpPr>
        <xdr:cNvPr id="705" name="楕円 704"/>
        <xdr:cNvSpPr/>
      </xdr:nvSpPr>
      <xdr:spPr>
        <a:xfrm>
          <a:off x="16268700" y="165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74286</xdr:rowOff>
    </xdr:from>
    <xdr:ext cx="534377" cy="259045"/>
    <xdr:sp macro="" textlink="">
      <xdr:nvSpPr>
        <xdr:cNvPr id="706" name="公債費該当値テキスト"/>
        <xdr:cNvSpPr txBox="1"/>
      </xdr:nvSpPr>
      <xdr:spPr>
        <a:xfrm>
          <a:off x="16370300" y="165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82983</xdr:rowOff>
    </xdr:from>
    <xdr:to>
      <xdr:col>81</xdr:col>
      <xdr:colOff>101600</xdr:colOff>
      <xdr:row>97</xdr:row>
      <xdr:rowOff>13133</xdr:rowOff>
    </xdr:to>
    <xdr:sp macro="" textlink="">
      <xdr:nvSpPr>
        <xdr:cNvPr id="707" name="楕円 706"/>
        <xdr:cNvSpPr/>
      </xdr:nvSpPr>
      <xdr:spPr>
        <a:xfrm>
          <a:off x="15430500" y="16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4260</xdr:rowOff>
    </xdr:from>
    <xdr:ext cx="534377" cy="259045"/>
    <xdr:sp macro="" textlink="">
      <xdr:nvSpPr>
        <xdr:cNvPr id="708" name="テキスト ボックス 707"/>
        <xdr:cNvSpPr txBox="1"/>
      </xdr:nvSpPr>
      <xdr:spPr>
        <a:xfrm>
          <a:off x="15214111" y="166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78105</xdr:rowOff>
    </xdr:from>
    <xdr:to>
      <xdr:col>76</xdr:col>
      <xdr:colOff>165100</xdr:colOff>
      <xdr:row>97</xdr:row>
      <xdr:rowOff>8255</xdr:rowOff>
    </xdr:to>
    <xdr:sp macro="" textlink="">
      <xdr:nvSpPr>
        <xdr:cNvPr id="709" name="楕円 708"/>
        <xdr:cNvSpPr/>
      </xdr:nvSpPr>
      <xdr:spPr>
        <a:xfrm>
          <a:off x="14541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170832</xdr:rowOff>
    </xdr:from>
    <xdr:ext cx="534377" cy="259045"/>
    <xdr:sp macro="" textlink="">
      <xdr:nvSpPr>
        <xdr:cNvPr id="710" name="テキスト ボックス 709"/>
        <xdr:cNvSpPr txBox="1"/>
      </xdr:nvSpPr>
      <xdr:spPr>
        <a:xfrm>
          <a:off x="14325111"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74752</xdr:rowOff>
    </xdr:from>
    <xdr:to>
      <xdr:col>72</xdr:col>
      <xdr:colOff>38100</xdr:colOff>
      <xdr:row>97</xdr:row>
      <xdr:rowOff>4902</xdr:rowOff>
    </xdr:to>
    <xdr:sp macro="" textlink="">
      <xdr:nvSpPr>
        <xdr:cNvPr id="711" name="楕円 710"/>
        <xdr:cNvSpPr/>
      </xdr:nvSpPr>
      <xdr:spPr>
        <a:xfrm>
          <a:off x="13652500" y="16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167479</xdr:rowOff>
    </xdr:from>
    <xdr:ext cx="534377" cy="259045"/>
    <xdr:sp macro="" textlink="">
      <xdr:nvSpPr>
        <xdr:cNvPr id="712" name="テキスト ボックス 711"/>
        <xdr:cNvSpPr txBox="1"/>
      </xdr:nvSpPr>
      <xdr:spPr>
        <a:xfrm>
          <a:off x="13436111" y="166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87464</xdr:rowOff>
    </xdr:from>
    <xdr:to>
      <xdr:col>67</xdr:col>
      <xdr:colOff>101600</xdr:colOff>
      <xdr:row>97</xdr:row>
      <xdr:rowOff>17614</xdr:rowOff>
    </xdr:to>
    <xdr:sp macro="" textlink="">
      <xdr:nvSpPr>
        <xdr:cNvPr id="713" name="楕円 712"/>
        <xdr:cNvSpPr/>
      </xdr:nvSpPr>
      <xdr:spPr>
        <a:xfrm>
          <a:off x="12763500" y="1654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8741</xdr:rowOff>
    </xdr:from>
    <xdr:ext cx="534377" cy="259045"/>
    <xdr:sp macro="" textlink="">
      <xdr:nvSpPr>
        <xdr:cNvPr id="714" name="テキスト ボックス 713"/>
        <xdr:cNvSpPr txBox="1"/>
      </xdr:nvSpPr>
      <xdr:spPr>
        <a:xfrm>
          <a:off x="12547111" y="166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年度の歳出決算総額は，市民一人当たり</a:t>
          </a:r>
          <a:r>
            <a:rPr kumimoji="1" lang="en-US" altLang="ja-JP" sz="1100">
              <a:solidFill>
                <a:sysClr val="windowText" lastClr="000000"/>
              </a:solidFill>
              <a:effectLst/>
              <a:latin typeface="+mn-lt"/>
              <a:ea typeface="+mn-ea"/>
              <a:cs typeface="+mn-cs"/>
            </a:rPr>
            <a:t>375,055</a:t>
          </a:r>
          <a:r>
            <a:rPr kumimoji="1" lang="ja-JP" altLang="ja-JP" sz="1100">
              <a:solidFill>
                <a:sysClr val="windowText" lastClr="000000"/>
              </a:solidFill>
              <a:effectLst/>
              <a:latin typeface="+mn-lt"/>
              <a:ea typeface="+mn-ea"/>
              <a:cs typeface="+mn-cs"/>
            </a:rPr>
            <a:t>円であり，</a:t>
          </a:r>
          <a:r>
            <a:rPr kumimoji="1" lang="ja-JP" altLang="en-US" sz="1100">
              <a:solidFill>
                <a:sysClr val="windowText" lastClr="000000"/>
              </a:solidFill>
              <a:effectLst/>
              <a:latin typeface="+mn-lt"/>
              <a:ea typeface="+mn-ea"/>
              <a:cs typeface="+mn-cs"/>
            </a:rPr>
            <a:t>教育費</a:t>
          </a:r>
          <a:r>
            <a:rPr kumimoji="1" lang="ja-JP" altLang="ja-JP" sz="1100">
              <a:solidFill>
                <a:sysClr val="windowText" lastClr="000000"/>
              </a:solidFill>
              <a:effectLst/>
              <a:latin typeface="+mn-lt"/>
              <a:ea typeface="+mn-ea"/>
              <a:cs typeface="+mn-cs"/>
            </a:rPr>
            <a:t>を除き類似団体平均より各歳出とも下回っている。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増加の寄与額が最も大きい</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子育て世帯や住民税非課税世帯等に対する臨時特別給付金事業が主因のほか，高齢化社会の進展に伴う社会保障費の自然増もあり，介護保険事業や介護サービス事業など特別会計への繰出金や生活保護費の増により伸長している。</a:t>
          </a:r>
          <a:r>
            <a:rPr kumimoji="1" lang="ja-JP" altLang="ja-JP" sz="1100">
              <a:solidFill>
                <a:sysClr val="windowText" lastClr="000000"/>
              </a:solidFill>
              <a:effectLst/>
              <a:latin typeface="+mn-lt"/>
              <a:ea typeface="+mn-ea"/>
              <a:cs typeface="+mn-cs"/>
            </a:rPr>
            <a:t>次いで増加の寄与額が大きい衛生費は</a:t>
          </a:r>
          <a:r>
            <a:rPr kumimoji="1" lang="ja-JP" altLang="en-US" sz="1100">
              <a:solidFill>
                <a:sysClr val="windowText" lastClr="000000"/>
              </a:solidFill>
              <a:effectLst/>
              <a:latin typeface="+mn-lt"/>
              <a:ea typeface="+mn-ea"/>
              <a:cs typeface="+mn-cs"/>
            </a:rPr>
            <a:t>新型コロナウイルスワクチン接種体制確保事業の影響により増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また，類似団体平均を上回った</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新学校給食センター建設の本格化に伴う増に起因している。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増加基調の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財政調整基金残高は，平成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年度から令和元年度は，高齢化の進展等による社会保障関係費の増等により，厳しい財政状況に転じたものの，当初予算で計上していた取崩しを回避したため，同水準で推移した。令和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年度は新型コロナウイルス感染症対策に係る財源調整のため，</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年ぶりに取崩し</a:t>
          </a:r>
          <a:r>
            <a:rPr kumimoji="1" lang="ja-JP" altLang="en-US" sz="1000">
              <a:solidFill>
                <a:sysClr val="windowText" lastClr="000000"/>
              </a:solidFill>
              <a:effectLst/>
              <a:latin typeface="+mn-lt"/>
              <a:ea typeface="+mn-ea"/>
              <a:cs typeface="+mn-cs"/>
            </a:rPr>
            <a:t>を行った。令和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年度は取崩しを回避したものの，</a:t>
          </a:r>
          <a:r>
            <a:rPr kumimoji="1" lang="ja-JP" altLang="ja-JP" sz="1000">
              <a:solidFill>
                <a:sysClr val="windowText" lastClr="000000"/>
              </a:solidFill>
              <a:effectLst/>
              <a:latin typeface="+mn-lt"/>
              <a:ea typeface="+mn-ea"/>
              <a:cs typeface="+mn-cs"/>
            </a:rPr>
            <a:t>わずかに水準を下げている。</a:t>
          </a:r>
          <a:r>
            <a:rPr kumimoji="1" lang="ja-JP" altLang="ja-JP" sz="1000">
              <a:solidFill>
                <a:srgbClr val="FF0000"/>
              </a:solidFill>
              <a:effectLst/>
              <a:latin typeface="+mn-lt"/>
              <a:ea typeface="+mn-ea"/>
              <a:cs typeface="+mn-cs"/>
            </a:rPr>
            <a:t>　　</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実質収支額は，過去</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年の中で一番の高水準となった。増加要因としては，形式収支</a:t>
          </a:r>
          <a:r>
            <a:rPr kumimoji="1" lang="ja-JP" altLang="en-US" sz="1000">
              <a:solidFill>
                <a:sysClr val="windowText" lastClr="000000"/>
              </a:solidFill>
              <a:effectLst/>
              <a:latin typeface="+mn-lt"/>
              <a:ea typeface="+mn-ea"/>
              <a:cs typeface="+mn-cs"/>
            </a:rPr>
            <a:t>が大幅増となり</a:t>
          </a:r>
          <a:r>
            <a:rPr kumimoji="1" lang="ja-JP" altLang="ja-JP" sz="1000">
              <a:solidFill>
                <a:sysClr val="windowText" lastClr="000000"/>
              </a:solidFill>
              <a:effectLst/>
              <a:latin typeface="+mn-lt"/>
              <a:ea typeface="+mn-ea"/>
              <a:cs typeface="+mn-cs"/>
            </a:rPr>
            <a:t>，翌年度への繰り越すべき財源</a:t>
          </a:r>
          <a:r>
            <a:rPr kumimoji="1" lang="ja-JP" altLang="en-US" sz="1000">
              <a:solidFill>
                <a:sysClr val="windowText" lastClr="000000"/>
              </a:solidFill>
              <a:effectLst/>
              <a:latin typeface="+mn-lt"/>
              <a:ea typeface="+mn-ea"/>
              <a:cs typeface="+mn-cs"/>
            </a:rPr>
            <a:t>も増加</a:t>
          </a:r>
          <a:r>
            <a:rPr kumimoji="1" lang="ja-JP" altLang="ja-JP" sz="1000">
              <a:solidFill>
                <a:sysClr val="windowText" lastClr="000000"/>
              </a:solidFill>
              <a:effectLst/>
              <a:latin typeface="+mn-lt"/>
              <a:ea typeface="+mn-ea"/>
              <a:cs typeface="+mn-cs"/>
            </a:rPr>
            <a:t>したこと</a:t>
          </a:r>
          <a:r>
            <a:rPr kumimoji="1" lang="ja-JP" altLang="en-US" sz="1000">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今後，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1000">
            <a:solidFill>
              <a:sysClr val="windowText" lastClr="000000"/>
            </a:solidFill>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年度までのすべての会計において黒字決算となったため，連結実質赤字比率は算出されていない。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年に下降したが，それ以降は上昇し続け，令和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の中で一番の高水準となった。前年度と比較し，歳入・歳出ともに，規模が縮小したが，普通交付税や地方消費税交付金をはじめとした一般財源の増など歳入の上振れ，新型コロナウイルス感染症対策に係る財源が確保されたことに加え，事業の中止・縮小による歳出の抑制が主な要因である。</a:t>
          </a:r>
          <a:endParaRPr lang="ja-JP" altLang="ja-JP" sz="1400">
            <a:effectLst/>
          </a:endParaRPr>
        </a:p>
        <a:p>
          <a:r>
            <a:rPr kumimoji="1" lang="ja-JP" altLang="ja-JP" sz="1100">
              <a:solidFill>
                <a:schemeClr val="dk1"/>
              </a:solidFill>
              <a:effectLst/>
              <a:latin typeface="+mn-lt"/>
              <a:ea typeface="+mn-ea"/>
              <a:cs typeface="+mn-cs"/>
            </a:rPr>
            <a:t>　国民健康保険事業特別会計においては，平成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年度以降は，国民健康保険の財政運営が県へ移行したことにより，歳入と歳出がほぼ一致するようになったことが要因で比率が大幅に低下した。令和元年度と令和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年度は，国民健康保険事業費納付金の減少により，実質収支が大きく上昇したものの，令和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年度は，納付金の大幅な増加により，実質収支が減少に転じた。</a:t>
          </a:r>
          <a:endParaRPr lang="ja-JP" altLang="ja-JP" sz="1400">
            <a:effectLst/>
          </a:endParaRPr>
        </a:p>
        <a:p>
          <a:r>
            <a:rPr kumimoji="1" lang="ja-JP" altLang="ja-JP" sz="1100">
              <a:solidFill>
                <a:schemeClr val="dk1"/>
              </a:solidFill>
              <a:effectLst/>
              <a:latin typeface="+mn-lt"/>
              <a:ea typeface="+mn-ea"/>
              <a:cs typeface="+mn-cs"/>
            </a:rPr>
            <a:t>　今後も，新保健福祉施設の建設といった大型事業を控えていることに鑑み，中期事業計画や財政収支見通し等に基づいた計画的な財政運営に取り組んでいくとともに，市税等の徴収の強化や基金の適正管理，適正な市債発行といった歳入確保にも，より一層力を入れていく。</a:t>
          </a:r>
          <a:endParaRPr lang="ja-JP" altLang="ja-JP" sz="1400">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年度以降増加基調にあったが，令和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年度から減少となった。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年度は，公営企業債の元利償還金に対する繰入金のほか元利償還金の減少が大きかった。元利償還金では，久保台小学校取得事業や</a:t>
          </a:r>
          <a:r>
            <a:rPr kumimoji="1" lang="en-US" altLang="ja-JP" sz="1100">
              <a:solidFill>
                <a:schemeClr val="dk1"/>
              </a:solidFill>
              <a:effectLst/>
              <a:latin typeface="+mn-lt"/>
              <a:ea typeface="+mn-ea"/>
              <a:cs typeface="+mn-cs"/>
            </a:rPr>
            <a:t>H12</a:t>
          </a:r>
          <a:r>
            <a:rPr kumimoji="1" lang="ja-JP" altLang="en-US" sz="1100">
              <a:solidFill>
                <a:schemeClr val="dk1"/>
              </a:solidFill>
              <a:effectLst/>
              <a:latin typeface="+mn-lt"/>
              <a:ea typeface="+mn-ea"/>
              <a:cs typeface="+mn-cs"/>
            </a:rPr>
            <a:t>臨時地方道整備事業（特定分）</a:t>
          </a:r>
          <a:r>
            <a:rPr kumimoji="1" lang="ja-JP" altLang="ja-JP" sz="1100">
              <a:solidFill>
                <a:schemeClr val="dk1"/>
              </a:solidFill>
              <a:effectLst/>
              <a:latin typeface="+mn-lt"/>
              <a:ea typeface="+mn-ea"/>
              <a:cs typeface="+mn-cs"/>
            </a:rPr>
            <a:t>の償還終了や平成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年度以降の償還据置期間の見直しに伴う元金償還開始時期の重複がピークを過ぎたことが減少要因である。</a:t>
          </a:r>
          <a:endParaRPr lang="ja-JP" altLang="ja-JP" sz="1400">
            <a:effectLst/>
          </a:endParaRPr>
        </a:p>
        <a:p>
          <a:r>
            <a:rPr kumimoji="1" lang="ja-JP" altLang="ja-JP" sz="1100">
              <a:solidFill>
                <a:schemeClr val="dk1"/>
              </a:solidFill>
              <a:effectLst/>
              <a:latin typeface="+mn-lt"/>
              <a:ea typeface="+mn-ea"/>
              <a:cs typeface="+mn-cs"/>
            </a:rPr>
            <a:t>　今後も，新保健福祉施設の建設や公共施設の改修等において市債の発行が見込まれるが，借り入れの際には，償還期間や据置期間の有無などといった借り入れ方法を検討することで，償還負担の平準化に努め，適正に管理を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満期一括償還地方債の借入を行っていないため該当なし。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年度に続き減少した。</a:t>
          </a:r>
          <a:r>
            <a:rPr kumimoji="1" lang="ja-JP" altLang="ja-JP" sz="1100">
              <a:solidFill>
                <a:schemeClr val="dk1"/>
              </a:solidFill>
              <a:effectLst/>
              <a:latin typeface="+mn-lt"/>
              <a:ea typeface="+mn-ea"/>
              <a:cs typeface="+mn-cs"/>
            </a:rPr>
            <a:t>これは，将来負担額の減が充当可能財源等の減を上回ったことが要因である。</a:t>
          </a:r>
          <a:endParaRPr lang="ja-JP" altLang="ja-JP" sz="1400">
            <a:effectLst/>
          </a:endParaRPr>
        </a:p>
        <a:p>
          <a:r>
            <a:rPr kumimoji="1" lang="ja-JP" altLang="ja-JP" sz="1100">
              <a:solidFill>
                <a:schemeClr val="dk1"/>
              </a:solidFill>
              <a:effectLst/>
              <a:latin typeface="+mn-lt"/>
              <a:ea typeface="+mn-ea"/>
              <a:cs typeface="+mn-cs"/>
            </a:rPr>
            <a:t>　将来負担額においては，公営企業債等繰入見込額が，龍ケ崎市公共下水道事業会計の償還</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に伴う大幅な減に加え，債務負担行為に基づく支出予定額に関しても，償還</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に伴う都市再生機構立替返済金の減の影響により，大幅な減額となった。</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充当可能財源等は</a:t>
          </a:r>
          <a:r>
            <a:rPr kumimoji="1" lang="ja-JP" altLang="ja-JP" sz="1100">
              <a:solidFill>
                <a:schemeClr val="dk1"/>
              </a:solidFill>
              <a:effectLst/>
              <a:latin typeface="+mn-lt"/>
              <a:ea typeface="+mn-ea"/>
              <a:cs typeface="+mn-cs"/>
            </a:rPr>
            <a:t>減債基金・国民健康保険支払準備基金・介護保険支払準備基金</a:t>
          </a:r>
          <a:r>
            <a:rPr kumimoji="1" lang="ja-JP" altLang="en-US" sz="1100">
              <a:solidFill>
                <a:schemeClr val="dk1"/>
              </a:solidFill>
              <a:effectLst/>
              <a:latin typeface="+mn-lt"/>
              <a:ea typeface="+mn-ea"/>
              <a:cs typeface="+mn-cs"/>
            </a:rPr>
            <a:t>の増による</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の増を地方債の元金償還に対する繰入見込額の減による充当可能特定歳入の減と</a:t>
          </a:r>
          <a:r>
            <a:rPr kumimoji="1" lang="ja-JP" altLang="ja-JP" sz="1100">
              <a:solidFill>
                <a:schemeClr val="dk1"/>
              </a:solidFill>
              <a:effectLst/>
              <a:latin typeface="+mn-lt"/>
              <a:ea typeface="+mn-ea"/>
              <a:cs typeface="+mn-cs"/>
            </a:rPr>
            <a:t>下水道費や小・中学校費の算入見込額の減</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の減が上回り，大幅な減額となった。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新保健福祉施設建設等における新規施設の建設に加え，公共施設等の改修工事など増加することによる市債の発行を予定していることから，市債に頼りすぎることなく，なおかつ基金の枯渇を招かぬよう，各種計画に基づいた適正な基金・市債管理を行うことで，将来負担額の大幅増を回避してい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年度は，みらい育成基金等の積立のみにとどまり，収支改善等による剰余金を活用した積立を行うことができなかったことに加え，減債基金を</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万円取崩し，特定目的基金も</a:t>
          </a:r>
          <a:r>
            <a:rPr kumimoji="1" lang="en-US" altLang="ja-JP" sz="1050" b="0" i="0" baseline="0">
              <a:solidFill>
                <a:sysClr val="windowText" lastClr="000000"/>
              </a:solidFill>
              <a:effectLst/>
              <a:latin typeface="+mn-lt"/>
              <a:ea typeface="+mn-ea"/>
              <a:cs typeface="+mn-cs"/>
            </a:rPr>
            <a:t>3</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万円取崩して各事業に充当したことで，積立金残高比率は，</a:t>
          </a:r>
          <a:r>
            <a:rPr kumimoji="1" lang="en-US" altLang="ja-JP" sz="1050" b="0" i="0" baseline="0">
              <a:solidFill>
                <a:sysClr val="windowText" lastClr="000000"/>
              </a:solidFill>
              <a:effectLst/>
              <a:latin typeface="+mn-lt"/>
              <a:ea typeface="+mn-ea"/>
              <a:cs typeface="+mn-cs"/>
            </a:rPr>
            <a:t>40.7%</a:t>
          </a:r>
          <a:r>
            <a:rPr kumimoji="1" lang="ja-JP" altLang="ja-JP" sz="1050" b="0" i="0" baseline="0">
              <a:solidFill>
                <a:sysClr val="windowText" lastClr="000000"/>
              </a:solidFill>
              <a:effectLst/>
              <a:latin typeface="+mn-lt"/>
              <a:ea typeface="+mn-ea"/>
              <a:cs typeface="+mn-cs"/>
            </a:rPr>
            <a:t>まで低下した。</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令和元年度においても，平成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年度と同様の積立・取崩し状況となり，減債基金を</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4,000</a:t>
          </a:r>
          <a:r>
            <a:rPr kumimoji="1" lang="ja-JP" altLang="ja-JP" sz="1050" b="0" i="0" baseline="0">
              <a:solidFill>
                <a:sysClr val="windowText" lastClr="000000"/>
              </a:solidFill>
              <a:effectLst/>
              <a:latin typeface="+mn-lt"/>
              <a:ea typeface="+mn-ea"/>
              <a:cs typeface="+mn-cs"/>
            </a:rPr>
            <a:t>万円取崩し，特定目的基金も</a:t>
          </a:r>
          <a:r>
            <a:rPr kumimoji="1" lang="en-US" altLang="ja-JP" sz="1050" b="0" i="0" baseline="0">
              <a:solidFill>
                <a:sysClr val="windowText" lastClr="000000"/>
              </a:solidFill>
              <a:effectLst/>
              <a:latin typeface="+mn-lt"/>
              <a:ea typeface="+mn-ea"/>
              <a:cs typeface="+mn-cs"/>
            </a:rPr>
            <a:t>6</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5,400</a:t>
          </a:r>
          <a:r>
            <a:rPr kumimoji="1" lang="ja-JP" altLang="ja-JP" sz="1050" b="0" i="0" baseline="0">
              <a:solidFill>
                <a:sysClr val="windowText" lastClr="000000"/>
              </a:solidFill>
              <a:effectLst/>
              <a:latin typeface="+mn-lt"/>
              <a:ea typeface="+mn-ea"/>
              <a:cs typeface="+mn-cs"/>
            </a:rPr>
            <a:t>万円取崩して各事業に充当した。</a:t>
          </a:r>
          <a:r>
            <a:rPr kumimoji="1" lang="en-US" altLang="ja-JP" sz="1050" b="0" i="0" baseline="0">
              <a:solidFill>
                <a:sysClr val="windowText" lastClr="000000"/>
              </a:solidFill>
              <a:effectLst/>
              <a:latin typeface="+mn-lt"/>
              <a:ea typeface="+mn-ea"/>
              <a:cs typeface="+mn-cs"/>
            </a:rPr>
            <a:t>JR</a:t>
          </a:r>
          <a:r>
            <a:rPr kumimoji="1" lang="ja-JP" altLang="ja-JP" sz="1050" b="0" i="0" baseline="0">
              <a:solidFill>
                <a:sysClr val="windowText" lastClr="000000"/>
              </a:solidFill>
              <a:effectLst/>
              <a:latin typeface="+mn-lt"/>
              <a:ea typeface="+mn-ea"/>
              <a:cs typeface="+mn-cs"/>
            </a:rPr>
            <a:t>常磐線佐貫駅駅名改称事業などの大きな要因があったものの，積立金残高比率は，</a:t>
          </a:r>
          <a:r>
            <a:rPr kumimoji="1" lang="en-US" altLang="ja-JP" sz="1050" b="0" i="0" baseline="0">
              <a:solidFill>
                <a:sysClr val="windowText" lastClr="000000"/>
              </a:solidFill>
              <a:effectLst/>
              <a:latin typeface="+mn-lt"/>
              <a:ea typeface="+mn-ea"/>
              <a:cs typeface="+mn-cs"/>
            </a:rPr>
            <a:t>35.8%</a:t>
          </a:r>
          <a:r>
            <a:rPr kumimoji="1" lang="ja-JP" altLang="ja-JP" sz="1050" b="0" i="0" baseline="0">
              <a:solidFill>
                <a:sysClr val="windowText" lastClr="000000"/>
              </a:solidFill>
              <a:effectLst/>
              <a:latin typeface="+mn-lt"/>
              <a:ea typeface="+mn-ea"/>
              <a:cs typeface="+mn-cs"/>
            </a:rPr>
            <a:t>まで低下した。</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令和</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年度においては，前年度に引き続き，既往債の償還の財源とするため減債基金</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5,000</a:t>
          </a:r>
          <a:r>
            <a:rPr kumimoji="1" lang="ja-JP" altLang="ja-JP" sz="1050" b="0" i="0" baseline="0">
              <a:solidFill>
                <a:sysClr val="windowText" lastClr="000000"/>
              </a:solidFill>
              <a:effectLst/>
              <a:latin typeface="+mn-lt"/>
              <a:ea typeface="+mn-ea"/>
              <a:cs typeface="+mn-cs"/>
            </a:rPr>
            <a:t>万円の取崩しの他，新型コロナウイルス感染症の対策費の財源調整として</a:t>
          </a:r>
          <a:r>
            <a:rPr kumimoji="1" lang="en-US" altLang="ja-JP" sz="1050" b="0" i="0" baseline="0">
              <a:solidFill>
                <a:sysClr val="windowText" lastClr="000000"/>
              </a:solidFill>
              <a:effectLst/>
              <a:latin typeface="+mn-lt"/>
              <a:ea typeface="+mn-ea"/>
              <a:cs typeface="+mn-cs"/>
            </a:rPr>
            <a:t>12</a:t>
          </a:r>
          <a:r>
            <a:rPr kumimoji="1" lang="ja-JP" altLang="ja-JP" sz="1050" b="0" i="0" baseline="0">
              <a:solidFill>
                <a:sysClr val="windowText" lastClr="000000"/>
              </a:solidFill>
              <a:effectLst/>
              <a:latin typeface="+mn-lt"/>
              <a:ea typeface="+mn-ea"/>
              <a:cs typeface="+mn-cs"/>
            </a:rPr>
            <a:t>年ぶりに財政調整基金</a:t>
          </a:r>
          <a:r>
            <a:rPr kumimoji="1" lang="en-US" altLang="ja-JP" sz="1050" b="0" i="0" baseline="0">
              <a:solidFill>
                <a:sysClr val="windowText" lastClr="000000"/>
              </a:solidFill>
              <a:effectLst/>
              <a:latin typeface="+mn-lt"/>
              <a:ea typeface="+mn-ea"/>
              <a:cs typeface="+mn-cs"/>
            </a:rPr>
            <a:t>5,000</a:t>
          </a:r>
          <a:r>
            <a:rPr kumimoji="1" lang="ja-JP" altLang="ja-JP" sz="1050" b="0" i="0" baseline="0">
              <a:solidFill>
                <a:sysClr val="windowText" lastClr="000000"/>
              </a:solidFill>
              <a:effectLst/>
              <a:latin typeface="+mn-lt"/>
              <a:ea typeface="+mn-ea"/>
              <a:cs typeface="+mn-cs"/>
            </a:rPr>
            <a:t>万円を取崩した。特定目的基金は</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万円を取崩して各事業に充当した一方，みらい育成基金</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1,800</a:t>
          </a:r>
          <a:r>
            <a:rPr kumimoji="1" lang="ja-JP" altLang="ja-JP" sz="1050" b="0" i="0" baseline="0">
              <a:solidFill>
                <a:sysClr val="windowText" lastClr="000000"/>
              </a:solidFill>
              <a:effectLst/>
              <a:latin typeface="+mn-lt"/>
              <a:ea typeface="+mn-ea"/>
              <a:cs typeface="+mn-cs"/>
            </a:rPr>
            <a:t>万円や地域振興基金</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1,700</a:t>
          </a:r>
          <a:r>
            <a:rPr kumimoji="1" lang="ja-JP" altLang="ja-JP" sz="1050" b="0" i="0" baseline="0">
              <a:solidFill>
                <a:sysClr val="windowText" lastClr="000000"/>
              </a:solidFill>
              <a:effectLst/>
              <a:latin typeface="+mn-lt"/>
              <a:ea typeface="+mn-ea"/>
              <a:cs typeface="+mn-cs"/>
            </a:rPr>
            <a:t>万円などを積立てたが，その内</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5,500</a:t>
          </a:r>
          <a:r>
            <a:rPr kumimoji="1" lang="ja-JP" altLang="ja-JP" sz="1050" b="0" i="0" baseline="0">
              <a:solidFill>
                <a:sysClr val="windowText" lastClr="000000"/>
              </a:solidFill>
              <a:effectLst/>
              <a:latin typeface="+mn-lt"/>
              <a:ea typeface="+mn-ea"/>
              <a:cs typeface="+mn-cs"/>
            </a:rPr>
            <a:t>万円は，令和元年度</a:t>
          </a:r>
          <a:r>
            <a:rPr kumimoji="1" lang="en-US" altLang="ja-JP" sz="1050" b="0" i="0" baseline="0">
              <a:solidFill>
                <a:sysClr val="windowText" lastClr="000000"/>
              </a:solidFill>
              <a:effectLst/>
              <a:latin typeface="+mn-lt"/>
              <a:ea typeface="+mn-ea"/>
              <a:cs typeface="+mn-cs"/>
            </a:rPr>
            <a:t>JR</a:t>
          </a:r>
          <a:r>
            <a:rPr kumimoji="1" lang="ja-JP" altLang="ja-JP" sz="1050" b="0" i="0" baseline="0">
              <a:solidFill>
                <a:sysClr val="windowText" lastClr="000000"/>
              </a:solidFill>
              <a:effectLst/>
              <a:latin typeface="+mn-lt"/>
              <a:ea typeface="+mn-ea"/>
              <a:cs typeface="+mn-cs"/>
            </a:rPr>
            <a:t>常磐線佐貫駅駅名改称事業の決算差金の積戻しである。積立金残高比率は，</a:t>
          </a:r>
          <a:r>
            <a:rPr kumimoji="1" lang="en-US" altLang="ja-JP" sz="1050" b="0" i="0" baseline="0">
              <a:solidFill>
                <a:sysClr val="windowText" lastClr="000000"/>
              </a:solidFill>
              <a:effectLst/>
              <a:latin typeface="+mn-lt"/>
              <a:ea typeface="+mn-ea"/>
              <a:cs typeface="+mn-cs"/>
            </a:rPr>
            <a:t>34.6%</a:t>
          </a:r>
          <a:r>
            <a:rPr kumimoji="1" lang="ja-JP" altLang="ja-JP" sz="1050" b="0" i="0" baseline="0">
              <a:solidFill>
                <a:sysClr val="windowText" lastClr="000000"/>
              </a:solidFill>
              <a:effectLst/>
              <a:latin typeface="+mn-lt"/>
              <a:ea typeface="+mn-ea"/>
              <a:cs typeface="+mn-cs"/>
            </a:rPr>
            <a:t>まで低下</a:t>
          </a:r>
          <a:r>
            <a:rPr kumimoji="1" lang="ja-JP" altLang="en-US" sz="1050" b="0" i="0" baseline="0">
              <a:solidFill>
                <a:sysClr val="windowText" lastClr="000000"/>
              </a:solidFill>
              <a:effectLst/>
              <a:latin typeface="+mn-lt"/>
              <a:ea typeface="+mn-ea"/>
              <a:cs typeface="+mn-cs"/>
            </a:rPr>
            <a:t>した。</a:t>
          </a:r>
          <a:endParaRPr kumimoji="1" lang="en-US" altLang="ja-JP" sz="1050" b="0" i="0" baseline="0">
            <a:solidFill>
              <a:sysClr val="windowText" lastClr="000000"/>
            </a:solidFill>
            <a:effectLst/>
            <a:latin typeface="+mn-lt"/>
            <a:ea typeface="+mn-ea"/>
            <a:cs typeface="+mn-cs"/>
          </a:endParaRPr>
        </a:p>
        <a:p>
          <a:pPr eaLnBrk="1" fontAlgn="auto" latinLnBrk="0" hangingPunct="1"/>
          <a:r>
            <a:rPr kumimoji="1" lang="ja-JP" altLang="en-US" sz="1050" b="0" i="0" baseline="0">
              <a:solidFill>
                <a:srgbClr val="FF0000"/>
              </a:solidFill>
              <a:effectLst/>
              <a:latin typeface="+mn-lt"/>
              <a:ea typeface="+mn-ea"/>
              <a:cs typeface="+mn-cs"/>
            </a:rPr>
            <a:t>　</a:t>
          </a:r>
          <a:r>
            <a:rPr kumimoji="1" lang="ja-JP" altLang="en-US" sz="1050" b="0" i="0" baseline="0">
              <a:solidFill>
                <a:sysClr val="windowText" lastClr="000000"/>
              </a:solidFill>
              <a:effectLst/>
              <a:latin typeface="+mn-lt"/>
              <a:ea typeface="+mn-ea"/>
              <a:cs typeface="+mn-cs"/>
            </a:rPr>
            <a:t>令和</a:t>
          </a:r>
          <a:r>
            <a:rPr kumimoji="1" lang="en-US" altLang="ja-JP" sz="1050" b="0" i="0" baseline="0">
              <a:solidFill>
                <a:sysClr val="windowText" lastClr="000000"/>
              </a:solidFill>
              <a:effectLst/>
              <a:latin typeface="+mn-lt"/>
              <a:ea typeface="+mn-ea"/>
              <a:cs typeface="+mn-cs"/>
            </a:rPr>
            <a:t>3</a:t>
          </a:r>
          <a:r>
            <a:rPr kumimoji="1" lang="ja-JP" altLang="en-US" sz="1050" b="0" i="0" baseline="0">
              <a:solidFill>
                <a:sysClr val="windowText" lastClr="000000"/>
              </a:solidFill>
              <a:effectLst/>
              <a:latin typeface="+mn-lt"/>
              <a:ea typeface="+mn-ea"/>
              <a:cs typeface="+mn-cs"/>
            </a:rPr>
            <a:t>年度は財政調整基金・減債基金ともに取崩しを回避でき</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減債基金においては</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普通交付税の臨時財政対策債償還基金費を原資として</a:t>
          </a:r>
          <a:r>
            <a:rPr kumimoji="1" lang="en-US" altLang="ja-JP" sz="1050" b="0" i="0" baseline="0">
              <a:solidFill>
                <a:sysClr val="windowText" lastClr="000000"/>
              </a:solidFill>
              <a:effectLst/>
              <a:latin typeface="+mn-lt"/>
              <a:ea typeface="+mn-ea"/>
              <a:cs typeface="+mn-cs"/>
            </a:rPr>
            <a:t>3</a:t>
          </a:r>
          <a:r>
            <a:rPr kumimoji="1" lang="ja-JP" altLang="en-US"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5,000</a:t>
          </a:r>
          <a:r>
            <a:rPr kumimoji="1" lang="ja-JP" altLang="en-US" sz="1050" b="0" i="0" baseline="0">
              <a:solidFill>
                <a:sysClr val="windowText" lastClr="000000"/>
              </a:solidFill>
              <a:effectLst/>
              <a:latin typeface="+mn-lt"/>
              <a:ea typeface="+mn-ea"/>
              <a:cs typeface="+mn-cs"/>
            </a:rPr>
            <a:t>万円を積立てた。特定目的基金は</a:t>
          </a:r>
          <a:r>
            <a:rPr kumimoji="1" lang="ja-JP" altLang="ja-JP" sz="1050" b="0" i="0" baseline="0">
              <a:solidFill>
                <a:schemeClr val="dk1"/>
              </a:solidFill>
              <a:effectLst/>
              <a:latin typeface="+mn-lt"/>
              <a:ea typeface="+mn-ea"/>
              <a:cs typeface="+mn-cs"/>
            </a:rPr>
            <a:t>，</a:t>
          </a:r>
          <a:r>
            <a:rPr kumimoji="1" lang="en-US" altLang="ja-JP" sz="1050" b="0" i="0" baseline="0">
              <a:solidFill>
                <a:sysClr val="windowText" lastClr="000000"/>
              </a:solidFill>
              <a:effectLst/>
              <a:latin typeface="+mn-lt"/>
              <a:ea typeface="+mn-ea"/>
              <a:cs typeface="+mn-cs"/>
            </a:rPr>
            <a:t>9,400</a:t>
          </a:r>
          <a:r>
            <a:rPr kumimoji="1" lang="ja-JP" altLang="en-US" sz="1050" b="0" i="0" baseline="0">
              <a:solidFill>
                <a:sysClr val="windowText" lastClr="000000"/>
              </a:solidFill>
              <a:effectLst/>
              <a:latin typeface="+mn-lt"/>
              <a:ea typeface="+mn-ea"/>
              <a:cs typeface="+mn-cs"/>
            </a:rPr>
            <a:t>万円を取崩した一方</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公共施設維持整備基金への</a:t>
          </a:r>
          <a:r>
            <a:rPr kumimoji="1" lang="en-US" altLang="ja-JP" sz="1050" b="0" i="0" baseline="0">
              <a:solidFill>
                <a:sysClr val="windowText" lastClr="000000"/>
              </a:solidFill>
              <a:effectLst/>
              <a:latin typeface="+mn-lt"/>
              <a:ea typeface="+mn-ea"/>
              <a:cs typeface="+mn-cs"/>
            </a:rPr>
            <a:t>1,800</a:t>
          </a:r>
          <a:r>
            <a:rPr kumimoji="1" lang="ja-JP" altLang="en-US" sz="1050" b="0" i="0" baseline="0">
              <a:solidFill>
                <a:sysClr val="windowText" lastClr="000000"/>
              </a:solidFill>
              <a:effectLst/>
              <a:latin typeface="+mn-lt"/>
              <a:ea typeface="+mn-ea"/>
              <a:cs typeface="+mn-cs"/>
            </a:rPr>
            <a:t>万円の積立てや，みらい育成基金への</a:t>
          </a:r>
          <a:r>
            <a:rPr kumimoji="1" lang="en-US" altLang="ja-JP" sz="1050" b="0" i="0" baseline="0">
              <a:solidFill>
                <a:sysClr val="windowText" lastClr="000000"/>
              </a:solidFill>
              <a:effectLst/>
              <a:latin typeface="+mn-lt"/>
              <a:ea typeface="+mn-ea"/>
              <a:cs typeface="+mn-cs"/>
            </a:rPr>
            <a:t>1</a:t>
          </a:r>
          <a:r>
            <a:rPr kumimoji="1" lang="ja-JP" altLang="en-US"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600</a:t>
          </a:r>
          <a:r>
            <a:rPr kumimoji="1" lang="ja-JP" altLang="en-US" sz="1050" b="0" i="0" baseline="0">
              <a:solidFill>
                <a:sysClr val="windowText" lastClr="000000"/>
              </a:solidFill>
              <a:effectLst/>
              <a:latin typeface="+mn-lt"/>
              <a:ea typeface="+mn-ea"/>
              <a:cs typeface="+mn-cs"/>
            </a:rPr>
            <a:t>万円の積立てなどにより</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積立金残高比率は</a:t>
          </a:r>
          <a:r>
            <a:rPr kumimoji="1" lang="en-US" altLang="ja-JP" sz="1050" b="0" i="0" baseline="0">
              <a:solidFill>
                <a:sysClr val="windowText" lastClr="000000"/>
              </a:solidFill>
              <a:effectLst/>
              <a:latin typeface="+mn-lt"/>
              <a:ea typeface="+mn-ea"/>
              <a:cs typeface="+mn-cs"/>
            </a:rPr>
            <a:t>35.7</a:t>
          </a:r>
          <a:r>
            <a:rPr kumimoji="1" lang="ja-JP" altLang="en-US" sz="1050" b="0" i="0" baseline="0">
              <a:solidFill>
                <a:sysClr val="windowText" lastClr="000000"/>
              </a:solidFill>
              <a:effectLst/>
              <a:latin typeface="+mn-lt"/>
              <a:ea typeface="+mn-ea"/>
              <a:cs typeface="+mn-cs"/>
            </a:rPr>
            <a:t>％に改善し，</a:t>
          </a:r>
          <a:r>
            <a:rPr kumimoji="1" lang="ja-JP" altLang="ja-JP" sz="1050" b="0" i="0" baseline="0">
              <a:solidFill>
                <a:sysClr val="windowText" lastClr="000000"/>
              </a:solidFill>
              <a:effectLst/>
              <a:latin typeface="+mn-lt"/>
              <a:ea typeface="+mn-ea"/>
              <a:cs typeface="+mn-cs"/>
            </a:rPr>
            <a:t>基金全体では</a:t>
          </a:r>
          <a:r>
            <a:rPr kumimoji="1" lang="en-US" altLang="ja-JP" sz="1050" b="0" i="0" baseline="0">
              <a:solidFill>
                <a:schemeClr val="dk1"/>
              </a:solidFill>
              <a:effectLst/>
              <a:latin typeface="+mn-lt"/>
              <a:ea typeface="+mn-ea"/>
              <a:cs typeface="+mn-cs"/>
            </a:rPr>
            <a:t>4</a:t>
          </a:r>
          <a:r>
            <a:rPr kumimoji="1" lang="ja-JP" altLang="en-US" sz="1050" b="0" i="0" baseline="0">
              <a:solidFill>
                <a:schemeClr val="dk1"/>
              </a:solidFill>
              <a:effectLst/>
              <a:latin typeface="+mn-lt"/>
              <a:ea typeface="+mn-ea"/>
              <a:cs typeface="+mn-cs"/>
            </a:rPr>
            <a:t>億</a:t>
          </a:r>
          <a:r>
            <a:rPr kumimoji="1" lang="en-US" altLang="ja-JP" sz="1050" b="0" i="0" baseline="0">
              <a:solidFill>
                <a:schemeClr val="dk1"/>
              </a:solidFill>
              <a:effectLst/>
              <a:latin typeface="+mn-lt"/>
              <a:ea typeface="+mn-ea"/>
              <a:cs typeface="+mn-cs"/>
            </a:rPr>
            <a:t>1,500</a:t>
          </a:r>
          <a:r>
            <a:rPr kumimoji="1" lang="ja-JP" altLang="ja-JP" sz="1050" b="0" i="0" baseline="0">
              <a:solidFill>
                <a:schemeClr val="dk1"/>
              </a:solidFill>
              <a:effectLst/>
              <a:latin typeface="+mn-lt"/>
              <a:ea typeface="+mn-ea"/>
              <a:cs typeface="+mn-cs"/>
            </a:rPr>
            <a:t>万円の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となった。</a:t>
          </a:r>
          <a:endParaRPr kumimoji="0" lang="en-US" altLang="ja-JP" sz="1200">
            <a:solidFill>
              <a:srgbClr val="FF0000"/>
            </a:solidFill>
            <a:effectLst/>
            <a:latin typeface="+mn-lt"/>
            <a:ea typeface="+mn-ea"/>
            <a:cs typeface="+mn-cs"/>
          </a:endParaRPr>
        </a:p>
        <a:p>
          <a:r>
            <a:rPr kumimoji="1" lang="ja-JP" altLang="ja-JP" sz="105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みらい育成基金：各種事業を実施し，寄附者の龍ケ崎市に対する思いを具現化することにより，様々な人々の参加による個性豊かな魅力あるまちづくりに資することを目的。</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（増減理由）</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義務教育施設整備基金：決算見込みによる余剰分</a:t>
          </a:r>
          <a:r>
            <a:rPr kumimoji="1" lang="en-US" altLang="ja-JP" sz="1100">
              <a:solidFill>
                <a:sysClr val="windowText" lastClr="000000"/>
              </a:solidFill>
              <a:effectLst/>
              <a:latin typeface="+mn-lt"/>
              <a:ea typeface="+mn-ea"/>
              <a:cs typeface="+mn-cs"/>
            </a:rPr>
            <a:t>2,500</a:t>
          </a:r>
          <a:r>
            <a:rPr kumimoji="1" lang="ja-JP" altLang="en-US" sz="1100">
              <a:solidFill>
                <a:sysClr val="windowText" lastClr="000000"/>
              </a:solidFill>
              <a:effectLst/>
              <a:latin typeface="+mn-lt"/>
              <a:ea typeface="+mn-ea"/>
              <a:cs typeface="+mn-cs"/>
            </a:rPr>
            <a:t>万円積立。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みらい育成基金：基金の充当対象となる，</a:t>
          </a:r>
          <a:r>
            <a:rPr kumimoji="1" lang="ja-JP" altLang="en-US" sz="1100" baseline="0">
              <a:solidFill>
                <a:sysClr val="windowText" lastClr="000000"/>
              </a:solidFill>
              <a:effectLst/>
              <a:latin typeface="+mn-lt"/>
              <a:ea typeface="+mn-ea"/>
              <a:cs typeface="+mn-cs"/>
            </a:rPr>
            <a:t>未来を担う子供たちのための事業等，ふるさと龍ケ崎応援寄附金の活用事業に</a:t>
          </a:r>
          <a:r>
            <a:rPr kumimoji="1" lang="en-US" altLang="ja-JP" sz="1100" baseline="0">
              <a:solidFill>
                <a:sysClr val="windowText" lastClr="000000"/>
              </a:solidFill>
              <a:effectLst/>
              <a:latin typeface="+mn-lt"/>
              <a:ea typeface="+mn-ea"/>
              <a:cs typeface="+mn-cs"/>
            </a:rPr>
            <a:t>8,700</a:t>
          </a:r>
          <a:r>
            <a:rPr kumimoji="1" lang="ja-JP" altLang="en-US" sz="1100" baseline="0">
              <a:solidFill>
                <a:sysClr val="windowText" lastClr="000000"/>
              </a:solidFill>
              <a:effectLst/>
              <a:latin typeface="+mn-lt"/>
              <a:ea typeface="+mn-ea"/>
              <a:cs typeface="+mn-cs"/>
            </a:rPr>
            <a:t>万</a:t>
          </a:r>
          <a:r>
            <a:rPr kumimoji="1" lang="ja-JP" altLang="ja-JP" sz="1100" baseline="0">
              <a:solidFill>
                <a:sysClr val="windowText" lastClr="000000"/>
              </a:solidFill>
              <a:effectLst/>
              <a:latin typeface="+mn-lt"/>
              <a:ea typeface="+mn-ea"/>
              <a:cs typeface="+mn-cs"/>
            </a:rPr>
            <a:t>円を充当。他方，基金の原資となるふるさと龍ケ崎応援</a:t>
          </a:r>
          <a:r>
            <a:rPr kumimoji="1" lang="ja-JP" altLang="en-US" sz="1100" baseline="0">
              <a:solidFill>
                <a:sysClr val="windowText" lastClr="000000"/>
              </a:solidFill>
              <a:effectLst/>
              <a:latin typeface="+mn-lt"/>
              <a:ea typeface="+mn-ea"/>
              <a:cs typeface="+mn-cs"/>
            </a:rPr>
            <a:t>寄附金</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寄附額</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億</a:t>
          </a:r>
          <a:r>
            <a:rPr kumimoji="1" lang="en-US" altLang="ja-JP" sz="1100" baseline="0">
              <a:solidFill>
                <a:sysClr val="windowText" lastClr="000000"/>
              </a:solidFill>
              <a:effectLst/>
              <a:latin typeface="+mn-lt"/>
              <a:ea typeface="+mn-ea"/>
              <a:cs typeface="+mn-cs"/>
            </a:rPr>
            <a:t>600</a:t>
          </a:r>
          <a:r>
            <a:rPr kumimoji="1" lang="ja-JP" altLang="ja-JP" sz="1100" baseline="0">
              <a:solidFill>
                <a:sysClr val="windowText" lastClr="000000"/>
              </a:solidFill>
              <a:effectLst/>
              <a:latin typeface="+mn-lt"/>
              <a:ea typeface="+mn-ea"/>
              <a:cs typeface="+mn-cs"/>
            </a:rPr>
            <a:t>万円を積立，差引で</a:t>
          </a:r>
          <a:r>
            <a:rPr kumimoji="1" lang="en-US" altLang="ja-JP" sz="1100" baseline="0">
              <a:solidFill>
                <a:sysClr val="windowText" lastClr="000000"/>
              </a:solidFill>
              <a:effectLst/>
              <a:latin typeface="+mn-lt"/>
              <a:ea typeface="+mn-ea"/>
              <a:cs typeface="+mn-cs"/>
            </a:rPr>
            <a:t>1,900</a:t>
          </a:r>
          <a:r>
            <a:rPr kumimoji="1" lang="ja-JP" altLang="ja-JP" sz="1100" baseline="0">
              <a:solidFill>
                <a:sysClr val="windowText" lastClr="000000"/>
              </a:solidFill>
              <a:effectLst/>
              <a:latin typeface="+mn-lt"/>
              <a:ea typeface="+mn-ea"/>
              <a:cs typeface="+mn-cs"/>
            </a:rPr>
            <a:t>万円の増。</a:t>
          </a:r>
          <a:endParaRPr lang="ja-JP" altLang="ja-JP" sz="1400">
            <a:solidFill>
              <a:sysClr val="windowText" lastClr="000000"/>
            </a:solidFill>
            <a:effectLst/>
          </a:endParaRPr>
        </a:p>
        <a:p>
          <a:r>
            <a:rPr kumimoji="1" lang="ja-JP" altLang="en-US" sz="1100" baseline="0">
              <a:solidFill>
                <a:sysClr val="windowText" lastClr="000000"/>
              </a:solidFill>
              <a:effectLst/>
              <a:latin typeface="+mn-lt"/>
              <a:ea typeface="+mn-ea"/>
              <a:cs typeface="+mn-cs"/>
            </a:rPr>
            <a:t>　公共施設維持整備基金：土地売払収入及びネーミングライツ収入を原資とし，</a:t>
          </a:r>
          <a:r>
            <a:rPr kumimoji="1" lang="en-US" altLang="ja-JP" sz="1100" baseline="0">
              <a:solidFill>
                <a:sysClr val="windowText" lastClr="000000"/>
              </a:solidFill>
              <a:effectLst/>
              <a:latin typeface="+mn-lt"/>
              <a:ea typeface="+mn-ea"/>
              <a:cs typeface="+mn-cs"/>
            </a:rPr>
            <a:t>1,800</a:t>
          </a:r>
          <a:r>
            <a:rPr kumimoji="1" lang="ja-JP" altLang="en-US" sz="1100" baseline="0">
              <a:solidFill>
                <a:sysClr val="windowText" lastClr="000000"/>
              </a:solidFill>
              <a:effectLst/>
              <a:latin typeface="+mn-lt"/>
              <a:ea typeface="+mn-ea"/>
              <a:cs typeface="+mn-cs"/>
            </a:rPr>
            <a:t>万円積立。</a:t>
          </a:r>
          <a:r>
            <a:rPr kumimoji="1" lang="ja-JP" altLang="ja-JP" sz="1100" baseline="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年以降主だった新規積立を行えない厳しい財政状況の中，積立金残高比率の低迷が危惧されている。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年度以降，厳しい収支状況から積増しを行わなかったため，過去</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年間は同水準となっていたが，令和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年度は新型コロナウイルス感染症対策費の財源として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年ぶりに</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万円を取崩した。</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年度は取崩しを回避でき，同水準で推移している。</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最低限維持すべき水準を標準財政規模の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である</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億円としたうえで，景気の急激な変動等による歳入の下振れや災害時の備えとして，単年度の収支ギャップを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億円，平時への回復期間を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年間と想定し，標準財政規模の約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％にあたる</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億円程度の残高維持を目指す。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総合運動公園の建設に伴い積立てた分について，総合運動公園にかかる地方債償還に充て，平成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万円，令和元年度は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4,000</a:t>
          </a:r>
          <a:r>
            <a:rPr kumimoji="1" lang="ja-JP" altLang="ja-JP" sz="1100">
              <a:solidFill>
                <a:sysClr val="windowText" lastClr="000000"/>
              </a:solidFill>
              <a:effectLst/>
              <a:latin typeface="+mn-lt"/>
              <a:ea typeface="+mn-ea"/>
              <a:cs typeface="+mn-cs"/>
            </a:rPr>
            <a:t>万円，令和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万円を取崩した。</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年度は，普通交付税の臨時財政対策債償還基金費を原資として，</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5,000</a:t>
          </a:r>
          <a:r>
            <a:rPr kumimoji="1" lang="ja-JP" altLang="en-US" sz="1100">
              <a:solidFill>
                <a:sysClr val="windowText" lastClr="000000"/>
              </a:solidFill>
              <a:effectLst/>
              <a:latin typeface="+mn-lt"/>
              <a:ea typeface="+mn-ea"/>
              <a:cs typeface="+mn-cs"/>
            </a:rPr>
            <a:t>万円を積立てた。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総合運動公園の建設に伴い積立てた分について，総合運動公園にかかる地方債償還に充てる予定である。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80</v>
      </c>
      <c r="C2" s="179"/>
      <c r="D2" s="180"/>
    </row>
    <row r="3" spans="1:119" ht="18.75" customHeight="1" thickBot="1">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31341672</v>
      </c>
      <c r="BO4" s="374"/>
      <c r="BP4" s="374"/>
      <c r="BQ4" s="374"/>
      <c r="BR4" s="374"/>
      <c r="BS4" s="374"/>
      <c r="BT4" s="374"/>
      <c r="BU4" s="375"/>
      <c r="BV4" s="373">
        <v>35996311</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16.3</v>
      </c>
      <c r="CU4" s="380"/>
      <c r="CV4" s="380"/>
      <c r="CW4" s="380"/>
      <c r="CX4" s="380"/>
      <c r="CY4" s="380"/>
      <c r="CZ4" s="380"/>
      <c r="DA4" s="381"/>
      <c r="DB4" s="379">
        <v>6.7</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28603174</v>
      </c>
      <c r="BO5" s="411"/>
      <c r="BP5" s="411"/>
      <c r="BQ5" s="411"/>
      <c r="BR5" s="411"/>
      <c r="BS5" s="411"/>
      <c r="BT5" s="411"/>
      <c r="BU5" s="412"/>
      <c r="BV5" s="410">
        <v>34863158</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85.3</v>
      </c>
      <c r="CU5" s="408"/>
      <c r="CV5" s="408"/>
      <c r="CW5" s="408"/>
      <c r="CX5" s="408"/>
      <c r="CY5" s="408"/>
      <c r="CZ5" s="408"/>
      <c r="DA5" s="409"/>
      <c r="DB5" s="407">
        <v>93.2</v>
      </c>
      <c r="DC5" s="408"/>
      <c r="DD5" s="408"/>
      <c r="DE5" s="408"/>
      <c r="DF5" s="408"/>
      <c r="DG5" s="408"/>
      <c r="DH5" s="408"/>
      <c r="DI5" s="409"/>
    </row>
    <row r="6" spans="1:119" ht="18.75" customHeight="1">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2738498</v>
      </c>
      <c r="BO6" s="411"/>
      <c r="BP6" s="411"/>
      <c r="BQ6" s="411"/>
      <c r="BR6" s="411"/>
      <c r="BS6" s="411"/>
      <c r="BT6" s="411"/>
      <c r="BU6" s="412"/>
      <c r="BV6" s="410">
        <v>1133153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92.3</v>
      </c>
      <c r="CU6" s="448"/>
      <c r="CV6" s="448"/>
      <c r="CW6" s="448"/>
      <c r="CX6" s="448"/>
      <c r="CY6" s="448"/>
      <c r="CZ6" s="448"/>
      <c r="DA6" s="449"/>
      <c r="DB6" s="447">
        <v>98.7</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110465</v>
      </c>
      <c r="BO7" s="411"/>
      <c r="BP7" s="411"/>
      <c r="BQ7" s="411"/>
      <c r="BR7" s="411"/>
      <c r="BS7" s="411"/>
      <c r="BT7" s="411"/>
      <c r="BU7" s="412"/>
      <c r="BV7" s="410">
        <v>91906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16154667</v>
      </c>
      <c r="CU7" s="411"/>
      <c r="CV7" s="411"/>
      <c r="CW7" s="411"/>
      <c r="CX7" s="411"/>
      <c r="CY7" s="411"/>
      <c r="CZ7" s="411"/>
      <c r="DA7" s="412"/>
      <c r="DB7" s="410">
        <v>15455062</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2628033</v>
      </c>
      <c r="BO8" s="411"/>
      <c r="BP8" s="411"/>
      <c r="BQ8" s="411"/>
      <c r="BR8" s="411"/>
      <c r="BS8" s="411"/>
      <c r="BT8" s="411"/>
      <c r="BU8" s="412"/>
      <c r="BV8" s="410">
        <v>1041247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0.77</v>
      </c>
      <c r="DC8" s="451"/>
      <c r="DD8" s="451"/>
      <c r="DE8" s="451"/>
      <c r="DF8" s="451"/>
      <c r="DG8" s="451"/>
      <c r="DH8" s="451"/>
      <c r="DI8" s="452"/>
    </row>
    <row r="9" spans="1:119" ht="18.75" customHeight="1" thickBot="1">
      <c r="A9" s="178"/>
      <c r="B9" s="404" t="s">
        <v>112</v>
      </c>
      <c r="C9" s="405"/>
      <c r="D9" s="405"/>
      <c r="E9" s="405"/>
      <c r="F9" s="405"/>
      <c r="G9" s="405"/>
      <c r="H9" s="405"/>
      <c r="I9" s="405"/>
      <c r="J9" s="405"/>
      <c r="K9" s="453"/>
      <c r="L9" s="454" t="s">
        <v>113</v>
      </c>
      <c r="M9" s="455"/>
      <c r="N9" s="455"/>
      <c r="O9" s="455"/>
      <c r="P9" s="455"/>
      <c r="Q9" s="456"/>
      <c r="R9" s="457">
        <v>76420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1586786</v>
      </c>
      <c r="BO9" s="411"/>
      <c r="BP9" s="411"/>
      <c r="BQ9" s="411"/>
      <c r="BR9" s="411"/>
      <c r="BS9" s="411"/>
      <c r="BT9" s="411"/>
      <c r="BU9" s="412"/>
      <c r="BV9" s="410">
        <v>274080</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12</v>
      </c>
      <c r="CU9" s="408"/>
      <c r="CV9" s="408"/>
      <c r="CW9" s="408"/>
      <c r="CX9" s="408"/>
      <c r="CY9" s="408"/>
      <c r="CZ9" s="408"/>
      <c r="DA9" s="409"/>
      <c r="DB9" s="407">
        <v>13</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119</v>
      </c>
      <c r="M10" s="440"/>
      <c r="N10" s="440"/>
      <c r="O10" s="440"/>
      <c r="P10" s="440"/>
      <c r="Q10" s="441"/>
      <c r="R10" s="461">
        <v>78342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1516</v>
      </c>
      <c r="BO10" s="411"/>
      <c r="BP10" s="411"/>
      <c r="BQ10" s="411"/>
      <c r="BR10" s="411"/>
      <c r="BS10" s="411"/>
      <c r="BT10" s="411"/>
      <c r="BU10" s="412"/>
      <c r="BV10" s="410">
        <v>6196</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109</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76264</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116</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140</v>
      </c>
      <c r="N13" s="502"/>
      <c r="O13" s="502"/>
      <c r="P13" s="502"/>
      <c r="Q13" s="503"/>
      <c r="R13" s="494">
        <v>74071</v>
      </c>
      <c r="S13" s="495"/>
      <c r="T13" s="495"/>
      <c r="U13" s="495"/>
      <c r="V13" s="496"/>
      <c r="W13" s="426" t="s">
        <v>141</v>
      </c>
      <c r="X13" s="427"/>
      <c r="Y13" s="427"/>
      <c r="Z13" s="427"/>
      <c r="AA13" s="427"/>
      <c r="AB13" s="417"/>
      <c r="AC13" s="461">
        <v>812</v>
      </c>
      <c r="AD13" s="462"/>
      <c r="AE13" s="462"/>
      <c r="AF13" s="462"/>
      <c r="AG13" s="504"/>
      <c r="AH13" s="461">
        <v>863</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1588302</v>
      </c>
      <c r="BO13" s="411"/>
      <c r="BP13" s="411"/>
      <c r="BQ13" s="411"/>
      <c r="BR13" s="411"/>
      <c r="BS13" s="411"/>
      <c r="BT13" s="411"/>
      <c r="BU13" s="412"/>
      <c r="BV13" s="410">
        <v>230276</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5.2</v>
      </c>
      <c r="CU13" s="408"/>
      <c r="CV13" s="408"/>
      <c r="CW13" s="408"/>
      <c r="CX13" s="408"/>
      <c r="CY13" s="408"/>
      <c r="CZ13" s="408"/>
      <c r="DA13" s="409"/>
      <c r="DB13" s="407">
        <v>5.6</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146</v>
      </c>
      <c r="M14" s="492"/>
      <c r="N14" s="492"/>
      <c r="O14" s="492"/>
      <c r="P14" s="492"/>
      <c r="Q14" s="493"/>
      <c r="R14" s="494">
        <v>76590</v>
      </c>
      <c r="S14" s="495"/>
      <c r="T14" s="495"/>
      <c r="U14" s="495"/>
      <c r="V14" s="496"/>
      <c r="W14" s="400"/>
      <c r="X14" s="401"/>
      <c r="Y14" s="401"/>
      <c r="Z14" s="401"/>
      <c r="AA14" s="401"/>
      <c r="AB14" s="390"/>
      <c r="AC14" s="497">
        <v>2.5</v>
      </c>
      <c r="AD14" s="498"/>
      <c r="AE14" s="498"/>
      <c r="AF14" s="498"/>
      <c r="AG14" s="499"/>
      <c r="AH14" s="497">
        <v>2.5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130</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148</v>
      </c>
      <c r="N15" s="502"/>
      <c r="O15" s="502"/>
      <c r="P15" s="502"/>
      <c r="Q15" s="503"/>
      <c r="R15" s="494">
        <v>74466</v>
      </c>
      <c r="S15" s="495"/>
      <c r="T15" s="495"/>
      <c r="U15" s="495"/>
      <c r="V15" s="496"/>
      <c r="W15" s="426" t="s">
        <v>149</v>
      </c>
      <c r="X15" s="427"/>
      <c r="Y15" s="427"/>
      <c r="Z15" s="427"/>
      <c r="AA15" s="427"/>
      <c r="AB15" s="417"/>
      <c r="AC15" s="461">
        <v>9212</v>
      </c>
      <c r="AD15" s="462"/>
      <c r="AE15" s="462"/>
      <c r="AF15" s="462"/>
      <c r="AG15" s="504"/>
      <c r="AH15" s="461">
        <v>9555</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8972402</v>
      </c>
      <c r="BO15" s="374"/>
      <c r="BP15" s="374"/>
      <c r="BQ15" s="374"/>
      <c r="BR15" s="374"/>
      <c r="BS15" s="374"/>
      <c r="BT15" s="374"/>
      <c r="BU15" s="375"/>
      <c r="BV15" s="373">
        <v>9326531</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27.8</v>
      </c>
      <c r="AD16" s="498"/>
      <c r="AE16" s="498"/>
      <c r="AF16" s="498"/>
      <c r="AG16" s="499"/>
      <c r="AH16" s="497">
        <v>27.9</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12564956</v>
      </c>
      <c r="BO16" s="411"/>
      <c r="BP16" s="411"/>
      <c r="BQ16" s="411"/>
      <c r="BR16" s="411"/>
      <c r="BS16" s="411"/>
      <c r="BT16" s="411"/>
      <c r="BU16" s="412"/>
      <c r="BV16" s="410">
        <v>12143409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23089</v>
      </c>
      <c r="AD17" s="462"/>
      <c r="AE17" s="462"/>
      <c r="AF17" s="462"/>
      <c r="AG17" s="504"/>
      <c r="AH17" s="461">
        <v>23852</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11294928</v>
      </c>
      <c r="BO17" s="411"/>
      <c r="BP17" s="411"/>
      <c r="BQ17" s="411"/>
      <c r="BR17" s="411"/>
      <c r="BS17" s="411"/>
      <c r="BT17" s="411"/>
      <c r="BU17" s="412"/>
      <c r="BV17" s="410">
        <v>11776278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159</v>
      </c>
      <c r="C18" s="453"/>
      <c r="D18" s="453"/>
      <c r="E18" s="533"/>
      <c r="F18" s="533"/>
      <c r="G18" s="533"/>
      <c r="H18" s="533"/>
      <c r="I18" s="533"/>
      <c r="J18" s="533"/>
      <c r="K18" s="533"/>
      <c r="L18" s="534">
        <v>78.59</v>
      </c>
      <c r="M18" s="534"/>
      <c r="N18" s="534"/>
      <c r="O18" s="534"/>
      <c r="P18" s="534"/>
      <c r="Q18" s="534"/>
      <c r="R18" s="535"/>
      <c r="S18" s="535"/>
      <c r="T18" s="535"/>
      <c r="U18" s="535"/>
      <c r="V18" s="536"/>
      <c r="W18" s="428"/>
      <c r="X18" s="429"/>
      <c r="Y18" s="429"/>
      <c r="Z18" s="429"/>
      <c r="AA18" s="429"/>
      <c r="AB18" s="420"/>
      <c r="AC18" s="537">
        <v>69.7</v>
      </c>
      <c r="AD18" s="538"/>
      <c r="AE18" s="538"/>
      <c r="AF18" s="538"/>
      <c r="AG18" s="539"/>
      <c r="AH18" s="537">
        <v>69.599999999999994</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14461859</v>
      </c>
      <c r="BO18" s="411"/>
      <c r="BP18" s="411"/>
      <c r="BQ18" s="411"/>
      <c r="BR18" s="411"/>
      <c r="BS18" s="411"/>
      <c r="BT18" s="411"/>
      <c r="BU18" s="412"/>
      <c r="BV18" s="410">
        <v>14476794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161</v>
      </c>
      <c r="C19" s="453"/>
      <c r="D19" s="453"/>
      <c r="E19" s="533"/>
      <c r="F19" s="533"/>
      <c r="G19" s="533"/>
      <c r="H19" s="533"/>
      <c r="I19" s="533"/>
      <c r="J19" s="533"/>
      <c r="K19" s="533"/>
      <c r="L19" s="541">
        <v>972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20582354</v>
      </c>
      <c r="BO19" s="411"/>
      <c r="BP19" s="411"/>
      <c r="BQ19" s="411"/>
      <c r="BR19" s="411"/>
      <c r="BS19" s="411"/>
      <c r="BT19" s="411"/>
      <c r="BU19" s="412"/>
      <c r="BV19" s="410">
        <v>19545394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163</v>
      </c>
      <c r="C20" s="453"/>
      <c r="D20" s="453"/>
      <c r="E20" s="533"/>
      <c r="F20" s="533"/>
      <c r="G20" s="533"/>
      <c r="H20" s="533"/>
      <c r="I20" s="533"/>
      <c r="J20" s="533"/>
      <c r="K20" s="533"/>
      <c r="L20" s="541">
        <v>32158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22623727</v>
      </c>
      <c r="BO22" s="374"/>
      <c r="BP22" s="374"/>
      <c r="BQ22" s="374"/>
      <c r="BR22" s="374"/>
      <c r="BS22" s="374"/>
      <c r="BT22" s="374"/>
      <c r="BU22" s="375"/>
      <c r="BV22" s="373">
        <v>22408888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18112864</v>
      </c>
      <c r="BO23" s="411"/>
      <c r="BP23" s="411"/>
      <c r="BQ23" s="411"/>
      <c r="BR23" s="411"/>
      <c r="BS23" s="411"/>
      <c r="BT23" s="411"/>
      <c r="BU23" s="412"/>
      <c r="BV23" s="410">
        <v>17904968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173</v>
      </c>
      <c r="F24" s="440"/>
      <c r="G24" s="440"/>
      <c r="H24" s="440"/>
      <c r="I24" s="440"/>
      <c r="J24" s="440"/>
      <c r="K24" s="441"/>
      <c r="L24" s="461">
        <v>1</v>
      </c>
      <c r="M24" s="462"/>
      <c r="N24" s="462"/>
      <c r="O24" s="462"/>
      <c r="P24" s="504"/>
      <c r="Q24" s="461">
        <v>8340</v>
      </c>
      <c r="R24" s="462"/>
      <c r="S24" s="462"/>
      <c r="T24" s="462"/>
      <c r="U24" s="462"/>
      <c r="V24" s="504"/>
      <c r="W24" s="556"/>
      <c r="X24" s="557"/>
      <c r="Y24" s="558"/>
      <c r="Z24" s="460" t="s">
        <v>174</v>
      </c>
      <c r="AA24" s="440"/>
      <c r="AB24" s="440"/>
      <c r="AC24" s="440"/>
      <c r="AD24" s="440"/>
      <c r="AE24" s="440"/>
      <c r="AF24" s="440"/>
      <c r="AG24" s="441"/>
      <c r="AH24" s="461">
        <v>396</v>
      </c>
      <c r="AI24" s="462"/>
      <c r="AJ24" s="462"/>
      <c r="AK24" s="462"/>
      <c r="AL24" s="504"/>
      <c r="AM24" s="461">
        <v>1295712</v>
      </c>
      <c r="AN24" s="462"/>
      <c r="AO24" s="462"/>
      <c r="AP24" s="462"/>
      <c r="AQ24" s="462"/>
      <c r="AR24" s="504"/>
      <c r="AS24" s="461">
        <v>3272</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8858431</v>
      </c>
      <c r="BO24" s="411"/>
      <c r="BP24" s="411"/>
      <c r="BQ24" s="411"/>
      <c r="BR24" s="411"/>
      <c r="BS24" s="411"/>
      <c r="BT24" s="411"/>
      <c r="BU24" s="412"/>
      <c r="BV24" s="410">
        <v>8867974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176</v>
      </c>
      <c r="F25" s="440"/>
      <c r="G25" s="440"/>
      <c r="H25" s="440"/>
      <c r="I25" s="440"/>
      <c r="J25" s="440"/>
      <c r="K25" s="441"/>
      <c r="L25" s="461">
        <v>1</v>
      </c>
      <c r="M25" s="462"/>
      <c r="N25" s="462"/>
      <c r="O25" s="462"/>
      <c r="P25" s="504"/>
      <c r="Q25" s="461">
        <v>7010</v>
      </c>
      <c r="R25" s="462"/>
      <c r="S25" s="462"/>
      <c r="T25" s="462"/>
      <c r="U25" s="462"/>
      <c r="V25" s="504"/>
      <c r="W25" s="556"/>
      <c r="X25" s="557"/>
      <c r="Y25" s="558"/>
      <c r="Z25" s="460" t="s">
        <v>177</v>
      </c>
      <c r="AA25" s="440"/>
      <c r="AB25" s="440"/>
      <c r="AC25" s="440"/>
      <c r="AD25" s="440"/>
      <c r="AE25" s="440"/>
      <c r="AF25" s="440"/>
      <c r="AG25" s="441"/>
      <c r="AH25" s="461" t="s">
        <v>178</v>
      </c>
      <c r="AI25" s="462"/>
      <c r="AJ25" s="462"/>
      <c r="AK25" s="462"/>
      <c r="AL25" s="504"/>
      <c r="AM25" s="461" t="s">
        <v>179</v>
      </c>
      <c r="AN25" s="462"/>
      <c r="AO25" s="462"/>
      <c r="AP25" s="462"/>
      <c r="AQ25" s="462"/>
      <c r="AR25" s="504"/>
      <c r="AS25" s="461" t="s">
        <v>180</v>
      </c>
      <c r="AT25" s="462"/>
      <c r="AU25" s="462"/>
      <c r="AV25" s="462"/>
      <c r="AW25" s="462"/>
      <c r="AX25" s="463"/>
      <c r="AY25" s="370" t="s">
        <v>181</v>
      </c>
      <c r="AZ25" s="371"/>
      <c r="BA25" s="371"/>
      <c r="BB25" s="371"/>
      <c r="BC25" s="371"/>
      <c r="BD25" s="371"/>
      <c r="BE25" s="371"/>
      <c r="BF25" s="371"/>
      <c r="BG25" s="371"/>
      <c r="BH25" s="371"/>
      <c r="BI25" s="371"/>
      <c r="BJ25" s="371"/>
      <c r="BK25" s="371"/>
      <c r="BL25" s="371"/>
      <c r="BM25" s="372"/>
      <c r="BN25" s="373">
        <v>5095565</v>
      </c>
      <c r="BO25" s="374"/>
      <c r="BP25" s="374"/>
      <c r="BQ25" s="374"/>
      <c r="BR25" s="374"/>
      <c r="BS25" s="374"/>
      <c r="BT25" s="374"/>
      <c r="BU25" s="375"/>
      <c r="BV25" s="373">
        <v>5616433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182</v>
      </c>
      <c r="F26" s="440"/>
      <c r="G26" s="440"/>
      <c r="H26" s="440"/>
      <c r="I26" s="440"/>
      <c r="J26" s="440"/>
      <c r="K26" s="441"/>
      <c r="L26" s="461">
        <v>1</v>
      </c>
      <c r="M26" s="462"/>
      <c r="N26" s="462"/>
      <c r="O26" s="462"/>
      <c r="P26" s="504"/>
      <c r="Q26" s="461">
        <v>6570</v>
      </c>
      <c r="R26" s="462"/>
      <c r="S26" s="462"/>
      <c r="T26" s="462"/>
      <c r="U26" s="462"/>
      <c r="V26" s="504"/>
      <c r="W26" s="556"/>
      <c r="X26" s="557"/>
      <c r="Y26" s="558"/>
      <c r="Z26" s="460" t="s">
        <v>183</v>
      </c>
      <c r="AA26" s="562"/>
      <c r="AB26" s="562"/>
      <c r="AC26" s="562"/>
      <c r="AD26" s="562"/>
      <c r="AE26" s="562"/>
      <c r="AF26" s="562"/>
      <c r="AG26" s="563"/>
      <c r="AH26" s="461">
        <v>28</v>
      </c>
      <c r="AI26" s="462"/>
      <c r="AJ26" s="462"/>
      <c r="AK26" s="462"/>
      <c r="AL26" s="504"/>
      <c r="AM26" s="461">
        <v>91672</v>
      </c>
      <c r="AN26" s="462"/>
      <c r="AO26" s="462"/>
      <c r="AP26" s="462"/>
      <c r="AQ26" s="462"/>
      <c r="AR26" s="504"/>
      <c r="AS26" s="461">
        <v>3274</v>
      </c>
      <c r="AT26" s="462"/>
      <c r="AU26" s="462"/>
      <c r="AV26" s="462"/>
      <c r="AW26" s="462"/>
      <c r="AX26" s="463"/>
      <c r="AY26" s="413" t="s">
        <v>184</v>
      </c>
      <c r="AZ26" s="414"/>
      <c r="BA26" s="414"/>
      <c r="BB26" s="414"/>
      <c r="BC26" s="414"/>
      <c r="BD26" s="414"/>
      <c r="BE26" s="414"/>
      <c r="BF26" s="414"/>
      <c r="BG26" s="414"/>
      <c r="BH26" s="414"/>
      <c r="BI26" s="414"/>
      <c r="BJ26" s="414"/>
      <c r="BK26" s="414"/>
      <c r="BL26" s="414"/>
      <c r="BM26" s="415"/>
      <c r="BN26" s="410" t="s">
        <v>185</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186</v>
      </c>
      <c r="F27" s="440"/>
      <c r="G27" s="440"/>
      <c r="H27" s="440"/>
      <c r="I27" s="440"/>
      <c r="J27" s="440"/>
      <c r="K27" s="441"/>
      <c r="L27" s="461">
        <v>1</v>
      </c>
      <c r="M27" s="462"/>
      <c r="N27" s="462"/>
      <c r="O27" s="462"/>
      <c r="P27" s="504"/>
      <c r="Q27" s="461">
        <v>4690</v>
      </c>
      <c r="R27" s="462"/>
      <c r="S27" s="462"/>
      <c r="T27" s="462"/>
      <c r="U27" s="462"/>
      <c r="V27" s="504"/>
      <c r="W27" s="556"/>
      <c r="X27" s="557"/>
      <c r="Y27" s="558"/>
      <c r="Z27" s="460" t="s">
        <v>187</v>
      </c>
      <c r="AA27" s="440"/>
      <c r="AB27" s="440"/>
      <c r="AC27" s="440"/>
      <c r="AD27" s="440"/>
      <c r="AE27" s="440"/>
      <c r="AF27" s="440"/>
      <c r="AG27" s="441"/>
      <c r="AH27" s="461" t="s">
        <v>178</v>
      </c>
      <c r="AI27" s="462"/>
      <c r="AJ27" s="462"/>
      <c r="AK27" s="462"/>
      <c r="AL27" s="504"/>
      <c r="AM27" s="461" t="s">
        <v>188</v>
      </c>
      <c r="AN27" s="462"/>
      <c r="AO27" s="462"/>
      <c r="AP27" s="462"/>
      <c r="AQ27" s="462"/>
      <c r="AR27" s="504"/>
      <c r="AS27" s="461" t="s">
        <v>179</v>
      </c>
      <c r="AT27" s="462"/>
      <c r="AU27" s="462"/>
      <c r="AV27" s="462"/>
      <c r="AW27" s="462"/>
      <c r="AX27" s="463"/>
      <c r="AY27" s="505" t="s">
        <v>189</v>
      </c>
      <c r="AZ27" s="506"/>
      <c r="BA27" s="506"/>
      <c r="BB27" s="506"/>
      <c r="BC27" s="506"/>
      <c r="BD27" s="506"/>
      <c r="BE27" s="506"/>
      <c r="BF27" s="506"/>
      <c r="BG27" s="506"/>
      <c r="BH27" s="506"/>
      <c r="BI27" s="506"/>
      <c r="BJ27" s="506"/>
      <c r="BK27" s="506"/>
      <c r="BL27" s="506"/>
      <c r="BM27" s="507"/>
      <c r="BN27" s="529">
        <v>799776</v>
      </c>
      <c r="BO27" s="530"/>
      <c r="BP27" s="530"/>
      <c r="BQ27" s="530"/>
      <c r="BR27" s="530"/>
      <c r="BS27" s="530"/>
      <c r="BT27" s="530"/>
      <c r="BU27" s="531"/>
      <c r="BV27" s="529">
        <v>799771</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190</v>
      </c>
      <c r="F28" s="440"/>
      <c r="G28" s="440"/>
      <c r="H28" s="440"/>
      <c r="I28" s="440"/>
      <c r="J28" s="440"/>
      <c r="K28" s="441"/>
      <c r="L28" s="461">
        <v>1</v>
      </c>
      <c r="M28" s="462"/>
      <c r="N28" s="462"/>
      <c r="O28" s="462"/>
      <c r="P28" s="504"/>
      <c r="Q28" s="461">
        <v>4230</v>
      </c>
      <c r="R28" s="462"/>
      <c r="S28" s="462"/>
      <c r="T28" s="462"/>
      <c r="U28" s="462"/>
      <c r="V28" s="504"/>
      <c r="W28" s="556"/>
      <c r="X28" s="557"/>
      <c r="Y28" s="558"/>
      <c r="Z28" s="460" t="s">
        <v>191</v>
      </c>
      <c r="AA28" s="440"/>
      <c r="AB28" s="440"/>
      <c r="AC28" s="440"/>
      <c r="AD28" s="440"/>
      <c r="AE28" s="440"/>
      <c r="AF28" s="440"/>
      <c r="AG28" s="441"/>
      <c r="AH28" s="461" t="s">
        <v>178</v>
      </c>
      <c r="AI28" s="462"/>
      <c r="AJ28" s="462"/>
      <c r="AK28" s="462"/>
      <c r="AL28" s="504"/>
      <c r="AM28" s="461" t="s">
        <v>178</v>
      </c>
      <c r="AN28" s="462"/>
      <c r="AO28" s="462"/>
      <c r="AP28" s="462"/>
      <c r="AQ28" s="462"/>
      <c r="AR28" s="504"/>
      <c r="AS28" s="461" t="s">
        <v>178</v>
      </c>
      <c r="AT28" s="462"/>
      <c r="AU28" s="462"/>
      <c r="AV28" s="462"/>
      <c r="AW28" s="462"/>
      <c r="AX28" s="463"/>
      <c r="AY28" s="564" t="s">
        <v>192</v>
      </c>
      <c r="AZ28" s="565"/>
      <c r="BA28" s="565"/>
      <c r="BB28" s="566"/>
      <c r="BC28" s="370" t="s">
        <v>47</v>
      </c>
      <c r="BD28" s="371"/>
      <c r="BE28" s="371"/>
      <c r="BF28" s="371"/>
      <c r="BG28" s="371"/>
      <c r="BH28" s="371"/>
      <c r="BI28" s="371"/>
      <c r="BJ28" s="371"/>
      <c r="BK28" s="371"/>
      <c r="BL28" s="371"/>
      <c r="BM28" s="372"/>
      <c r="BN28" s="373">
        <v>2737641</v>
      </c>
      <c r="BO28" s="374"/>
      <c r="BP28" s="374"/>
      <c r="BQ28" s="374"/>
      <c r="BR28" s="374"/>
      <c r="BS28" s="374"/>
      <c r="BT28" s="374"/>
      <c r="BU28" s="375"/>
      <c r="BV28" s="373">
        <v>2736125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193</v>
      </c>
      <c r="F29" s="440"/>
      <c r="G29" s="440"/>
      <c r="H29" s="440"/>
      <c r="I29" s="440"/>
      <c r="J29" s="440"/>
      <c r="K29" s="441"/>
      <c r="L29" s="461">
        <v>20</v>
      </c>
      <c r="M29" s="462"/>
      <c r="N29" s="462"/>
      <c r="O29" s="462"/>
      <c r="P29" s="504"/>
      <c r="Q29" s="461">
        <v>3980</v>
      </c>
      <c r="R29" s="462"/>
      <c r="S29" s="462"/>
      <c r="T29" s="462"/>
      <c r="U29" s="462"/>
      <c r="V29" s="504"/>
      <c r="W29" s="559"/>
      <c r="X29" s="560"/>
      <c r="Y29" s="561"/>
      <c r="Z29" s="460" t="s">
        <v>194</v>
      </c>
      <c r="AA29" s="440"/>
      <c r="AB29" s="440"/>
      <c r="AC29" s="440"/>
      <c r="AD29" s="440"/>
      <c r="AE29" s="440"/>
      <c r="AF29" s="440"/>
      <c r="AG29" s="441"/>
      <c r="AH29" s="461">
        <v>396</v>
      </c>
      <c r="AI29" s="462"/>
      <c r="AJ29" s="462"/>
      <c r="AK29" s="462"/>
      <c r="AL29" s="504"/>
      <c r="AM29" s="461">
        <v>1295712</v>
      </c>
      <c r="AN29" s="462"/>
      <c r="AO29" s="462"/>
      <c r="AP29" s="462"/>
      <c r="AQ29" s="462"/>
      <c r="AR29" s="504"/>
      <c r="AS29" s="461">
        <v>3272</v>
      </c>
      <c r="AT29" s="462"/>
      <c r="AU29" s="462"/>
      <c r="AV29" s="462"/>
      <c r="AW29" s="462"/>
      <c r="AX29" s="463"/>
      <c r="AY29" s="567"/>
      <c r="AZ29" s="568"/>
      <c r="BA29" s="568"/>
      <c r="BB29" s="569"/>
      <c r="BC29" s="444" t="s">
        <v>195</v>
      </c>
      <c r="BD29" s="445"/>
      <c r="BE29" s="445"/>
      <c r="BF29" s="445"/>
      <c r="BG29" s="445"/>
      <c r="BH29" s="445"/>
      <c r="BI29" s="445"/>
      <c r="BJ29" s="445"/>
      <c r="BK29" s="445"/>
      <c r="BL29" s="445"/>
      <c r="BM29" s="446"/>
      <c r="BN29" s="410">
        <v>1171831</v>
      </c>
      <c r="BO29" s="411"/>
      <c r="BP29" s="411"/>
      <c r="BQ29" s="411"/>
      <c r="BR29" s="411"/>
      <c r="BS29" s="411"/>
      <c r="BT29" s="411"/>
      <c r="BU29" s="412"/>
      <c r="BV29" s="410">
        <v>822300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196</v>
      </c>
      <c r="X30" s="578"/>
      <c r="Y30" s="578"/>
      <c r="Z30" s="578"/>
      <c r="AA30" s="578"/>
      <c r="AB30" s="578"/>
      <c r="AC30" s="578"/>
      <c r="AD30" s="578"/>
      <c r="AE30" s="578"/>
      <c r="AF30" s="578"/>
      <c r="AG30" s="579"/>
      <c r="AH30" s="537">
        <v>97.6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1858884</v>
      </c>
      <c r="BO30" s="530"/>
      <c r="BP30" s="530"/>
      <c r="BQ30" s="530"/>
      <c r="BR30" s="530"/>
      <c r="BS30" s="530"/>
      <c r="BT30" s="530"/>
      <c r="BU30" s="531"/>
      <c r="BV30" s="529">
        <v>1795374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197</v>
      </c>
      <c r="D32" s="573"/>
      <c r="E32" s="573"/>
      <c r="F32" s="573"/>
      <c r="G32" s="573"/>
      <c r="H32" s="573"/>
      <c r="I32" s="573"/>
      <c r="J32" s="573"/>
      <c r="K32" s="573"/>
      <c r="L32" s="573"/>
      <c r="M32" s="573"/>
      <c r="N32" s="573"/>
      <c r="O32" s="573"/>
      <c r="P32" s="573"/>
      <c r="Q32" s="573"/>
      <c r="R32" s="573"/>
      <c r="S32" s="573"/>
      <c r="U32" s="414" t="s">
        <v>198</v>
      </c>
      <c r="V32" s="414"/>
      <c r="W32" s="414"/>
      <c r="X32" s="414"/>
      <c r="Y32" s="414"/>
      <c r="Z32" s="414"/>
      <c r="AA32" s="414"/>
      <c r="AB32" s="414"/>
      <c r="AC32" s="414"/>
      <c r="AD32" s="414"/>
      <c r="AE32" s="414"/>
      <c r="AF32" s="414"/>
      <c r="AG32" s="414"/>
      <c r="AH32" s="414"/>
      <c r="AI32" s="414"/>
      <c r="AJ32" s="414"/>
      <c r="AK32" s="414"/>
      <c r="AM32" s="414" t="s">
        <v>199</v>
      </c>
      <c r="AN32" s="414"/>
      <c r="AO32" s="414"/>
      <c r="AP32" s="414"/>
      <c r="AQ32" s="414"/>
      <c r="AR32" s="414"/>
      <c r="AS32" s="414"/>
      <c r="AT32" s="414"/>
      <c r="AU32" s="414"/>
      <c r="AV32" s="414"/>
      <c r="AW32" s="414"/>
      <c r="AX32" s="414"/>
      <c r="AY32" s="414"/>
      <c r="AZ32" s="414"/>
      <c r="BA32" s="414"/>
      <c r="BB32" s="414"/>
      <c r="BC32" s="414"/>
      <c r="BE32" s="414" t="s">
        <v>200</v>
      </c>
      <c r="BF32" s="414"/>
      <c r="BG32" s="414"/>
      <c r="BH32" s="414"/>
      <c r="BI32" s="414"/>
      <c r="BJ32" s="414"/>
      <c r="BK32" s="414"/>
      <c r="BL32" s="414"/>
      <c r="BM32" s="414"/>
      <c r="BN32" s="414"/>
      <c r="BO32" s="414"/>
      <c r="BP32" s="414"/>
      <c r="BQ32" s="414"/>
      <c r="BR32" s="414"/>
      <c r="BS32" s="414"/>
      <c r="BT32" s="414"/>
      <c r="BU32" s="414"/>
      <c r="BW32" s="414" t="s">
        <v>201</v>
      </c>
      <c r="BX32" s="414"/>
      <c r="BY32" s="414"/>
      <c r="BZ32" s="414"/>
      <c r="CA32" s="414"/>
      <c r="CB32" s="414"/>
      <c r="CC32" s="414"/>
      <c r="CD32" s="414"/>
      <c r="CE32" s="414"/>
      <c r="CF32" s="414"/>
      <c r="CG32" s="414"/>
      <c r="CH32" s="414"/>
      <c r="CI32" s="414"/>
      <c r="CJ32" s="414"/>
      <c r="CK32" s="414"/>
      <c r="CL32" s="414"/>
      <c r="CM32" s="414"/>
      <c r="CO32" s="414" t="s">
        <v>202</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203</v>
      </c>
      <c r="D33" s="434"/>
      <c r="E33" s="399" t="s">
        <v>204</v>
      </c>
      <c r="F33" s="399"/>
      <c r="G33" s="399"/>
      <c r="H33" s="399"/>
      <c r="I33" s="399"/>
      <c r="J33" s="399"/>
      <c r="K33" s="399"/>
      <c r="L33" s="399"/>
      <c r="M33" s="399"/>
      <c r="N33" s="399"/>
      <c r="O33" s="399"/>
      <c r="P33" s="399"/>
      <c r="Q33" s="399"/>
      <c r="R33" s="399"/>
      <c r="S33" s="399"/>
      <c r="T33" s="203"/>
      <c r="U33" s="434" t="s">
        <v>205</v>
      </c>
      <c r="V33" s="434"/>
      <c r="W33" s="399" t="s">
        <v>206</v>
      </c>
      <c r="X33" s="399"/>
      <c r="Y33" s="399"/>
      <c r="Z33" s="399"/>
      <c r="AA33" s="399"/>
      <c r="AB33" s="399"/>
      <c r="AC33" s="399"/>
      <c r="AD33" s="399"/>
      <c r="AE33" s="399"/>
      <c r="AF33" s="399"/>
      <c r="AG33" s="399"/>
      <c r="AH33" s="399"/>
      <c r="AI33" s="399"/>
      <c r="AJ33" s="399"/>
      <c r="AK33" s="399"/>
      <c r="AL33" s="203"/>
      <c r="AM33" s="434" t="s">
        <v>207</v>
      </c>
      <c r="AN33" s="434"/>
      <c r="AO33" s="399" t="s">
        <v>208</v>
      </c>
      <c r="AP33" s="399"/>
      <c r="AQ33" s="399"/>
      <c r="AR33" s="399"/>
      <c r="AS33" s="399"/>
      <c r="AT33" s="399"/>
      <c r="AU33" s="399"/>
      <c r="AV33" s="399"/>
      <c r="AW33" s="399"/>
      <c r="AX33" s="399"/>
      <c r="AY33" s="399"/>
      <c r="AZ33" s="399"/>
      <c r="BA33" s="399"/>
      <c r="BB33" s="399"/>
      <c r="BC33" s="399"/>
      <c r="BD33" s="204"/>
      <c r="BE33" s="399" t="s">
        <v>209</v>
      </c>
      <c r="BF33" s="399"/>
      <c r="BG33" s="399" t="s">
        <v>210</v>
      </c>
      <c r="BH33" s="399"/>
      <c r="BI33" s="399"/>
      <c r="BJ33" s="399"/>
      <c r="BK33" s="399"/>
      <c r="BL33" s="399"/>
      <c r="BM33" s="399"/>
      <c r="BN33" s="399"/>
      <c r="BO33" s="399"/>
      <c r="BP33" s="399"/>
      <c r="BQ33" s="399"/>
      <c r="BR33" s="399"/>
      <c r="BS33" s="399"/>
      <c r="BT33" s="399"/>
      <c r="BU33" s="399"/>
      <c r="BV33" s="204"/>
      <c r="BW33" s="434" t="s">
        <v>209</v>
      </c>
      <c r="BX33" s="434"/>
      <c r="BY33" s="399" t="s">
        <v>211</v>
      </c>
      <c r="BZ33" s="399"/>
      <c r="CA33" s="399"/>
      <c r="CB33" s="399"/>
      <c r="CC33" s="399"/>
      <c r="CD33" s="399"/>
      <c r="CE33" s="399"/>
      <c r="CF33" s="399"/>
      <c r="CG33" s="399"/>
      <c r="CH33" s="399"/>
      <c r="CI33" s="399"/>
      <c r="CJ33" s="399"/>
      <c r="CK33" s="399"/>
      <c r="CL33" s="399"/>
      <c r="CM33" s="399"/>
      <c r="CN33" s="203"/>
      <c r="CO33" s="434" t="s">
        <v>212</v>
      </c>
      <c r="CP33" s="434"/>
      <c r="CQ33" s="399" t="s">
        <v>213</v>
      </c>
      <c r="CR33" s="399"/>
      <c r="CS33" s="399"/>
      <c r="CT33" s="399"/>
      <c r="CU33" s="399"/>
      <c r="CV33" s="399"/>
      <c r="CW33" s="399"/>
      <c r="CX33" s="399"/>
      <c r="CY33" s="399"/>
      <c r="CZ33" s="399"/>
      <c r="DA33" s="399"/>
      <c r="DB33" s="399"/>
      <c r="DC33" s="399"/>
      <c r="DD33" s="399"/>
      <c r="DE33" s="399"/>
      <c r="DF33" s="203"/>
      <c r="DG33" s="599" t="s">
        <v>214</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龍ケ崎市国民健康保険事業特別会計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龍ケ崎市下水道事業会計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龍ケ崎市工業団地拡張事業特別会計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茨城県南水道企業団（水道事業会計）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龍ケ崎市まちづくり・文化財団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f>IF(E35="","",C34+1)</f>
        <v>2</v>
      </c>
      <c r="D35" s="600"/>
      <c r="E35" s="601" t="str">
        <f>IF('各会計、関係団体の財政状況及び健全化判断比率'!B8="","",'各会計、関係団体の財政状況及び健全化判断比率'!B8)</f>
        <v>龍ケ崎市障がい児支援サービス事業特別会計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龍ケ崎市介護保険事業特別会計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龍ケ崎地方塵芥処理組合（一般会計）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龍ケ崎市後期高齢者医療事業特別会計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龍ケ崎地方衛生組合（一般会計）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龍ケ崎市介護サービス事業特別会計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稲敷地方広域市町村圏事務組合（一般会計）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稲敷地方広域市町村圏事務組合（水防事業特別会計）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茨城県市町村総合事務組合（一般会計）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茨城県市町村総合事務組合（県民交通災害共済事業特別会計）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茨城租税債権管理機構（一般会計）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利根川水系県南水防事務組合（一般会計）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茨城県後期高齢者医療広域連合（一般会計）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215</v>
      </c>
      <c r="E46" s="603" t="s">
        <v>216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217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218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220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221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222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608</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1" sqref="AD21:AK21"/>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223</v>
      </c>
      <c r="DI1" s="747"/>
      <c r="DJ1" s="747"/>
      <c r="DK1" s="747"/>
      <c r="DL1" s="747"/>
      <c r="DM1" s="747"/>
      <c r="DN1" s="748"/>
      <c r="DO1" s="212"/>
      <c r="DP1" s="746" t="s">
        <v>224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226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229</v>
      </c>
      <c r="S4" s="688"/>
      <c r="T4" s="688"/>
      <c r="U4" s="688"/>
      <c r="V4" s="688"/>
      <c r="W4" s="688"/>
      <c r="X4" s="688"/>
      <c r="Y4" s="689"/>
      <c r="Z4" s="687" t="s">
        <v>230</v>
      </c>
      <c r="AA4" s="688"/>
      <c r="AB4" s="688"/>
      <c r="AC4" s="689"/>
      <c r="AD4" s="687" t="s">
        <v>231</v>
      </c>
      <c r="AE4" s="688"/>
      <c r="AF4" s="688"/>
      <c r="AG4" s="688"/>
      <c r="AH4" s="688"/>
      <c r="AI4" s="688"/>
      <c r="AJ4" s="688"/>
      <c r="AK4" s="689"/>
      <c r="AL4" s="687" t="s">
        <v>230</v>
      </c>
      <c r="AM4" s="688"/>
      <c r="AN4" s="688"/>
      <c r="AO4" s="689"/>
      <c r="AP4" s="743" t="s">
        <v>232</v>
      </c>
      <c r="AQ4" s="743"/>
      <c r="AR4" s="743"/>
      <c r="AS4" s="743"/>
      <c r="AT4" s="743"/>
      <c r="AU4" s="743"/>
      <c r="AV4" s="743"/>
      <c r="AW4" s="743"/>
      <c r="AX4" s="743"/>
      <c r="AY4" s="743"/>
      <c r="AZ4" s="743"/>
      <c r="BA4" s="743"/>
      <c r="BB4" s="743"/>
      <c r="BC4" s="743"/>
      <c r="BD4" s="743"/>
      <c r="BE4" s="743"/>
      <c r="BF4" s="743"/>
      <c r="BG4" s="743" t="s">
        <v>233</v>
      </c>
      <c r="BH4" s="743"/>
      <c r="BI4" s="743"/>
      <c r="BJ4" s="743"/>
      <c r="BK4" s="743"/>
      <c r="BL4" s="743"/>
      <c r="BM4" s="743"/>
      <c r="BN4" s="743"/>
      <c r="BO4" s="743" t="s">
        <v>230</v>
      </c>
      <c r="BP4" s="743"/>
      <c r="BQ4" s="743"/>
      <c r="BR4" s="743"/>
      <c r="BS4" s="743" t="s">
        <v>234</v>
      </c>
      <c r="BT4" s="743"/>
      <c r="BU4" s="743"/>
      <c r="BV4" s="743"/>
      <c r="BW4" s="743"/>
      <c r="BX4" s="743"/>
      <c r="BY4" s="743"/>
      <c r="BZ4" s="743"/>
      <c r="CA4" s="743"/>
      <c r="CB4" s="743"/>
      <c r="CD4" s="730" t="s">
        <v>235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236</v>
      </c>
      <c r="C5" s="697"/>
      <c r="D5" s="697"/>
      <c r="E5" s="697"/>
      <c r="F5" s="697"/>
      <c r="G5" s="697"/>
      <c r="H5" s="697"/>
      <c r="I5" s="697"/>
      <c r="J5" s="697"/>
      <c r="K5" s="697"/>
      <c r="L5" s="697"/>
      <c r="M5" s="697"/>
      <c r="N5" s="697"/>
      <c r="O5" s="697"/>
      <c r="P5" s="697"/>
      <c r="Q5" s="698"/>
      <c r="R5" s="681">
        <v>10079798</v>
      </c>
      <c r="S5" s="682"/>
      <c r="T5" s="682"/>
      <c r="U5" s="682"/>
      <c r="V5" s="682"/>
      <c r="W5" s="682"/>
      <c r="X5" s="682"/>
      <c r="Y5" s="725"/>
      <c r="Z5" s="744">
        <v>32.200000000000003</v>
      </c>
      <c r="AA5" s="744"/>
      <c r="AB5" s="744"/>
      <c r="AC5" s="744"/>
      <c r="AD5" s="745">
        <v>9511964</v>
      </c>
      <c r="AE5" s="745"/>
      <c r="AF5" s="745"/>
      <c r="AG5" s="745"/>
      <c r="AH5" s="745"/>
      <c r="AI5" s="745"/>
      <c r="AJ5" s="745"/>
      <c r="AK5" s="745"/>
      <c r="AL5" s="726">
        <v>60.7</v>
      </c>
      <c r="AM5" s="701"/>
      <c r="AN5" s="701"/>
      <c r="AO5" s="727"/>
      <c r="AP5" s="696" t="s">
        <v>237</v>
      </c>
      <c r="AQ5" s="697"/>
      <c r="AR5" s="697"/>
      <c r="AS5" s="697"/>
      <c r="AT5" s="697"/>
      <c r="AU5" s="697"/>
      <c r="AV5" s="697"/>
      <c r="AW5" s="697"/>
      <c r="AX5" s="697"/>
      <c r="AY5" s="697"/>
      <c r="AZ5" s="697"/>
      <c r="BA5" s="697"/>
      <c r="BB5" s="697"/>
      <c r="BC5" s="697"/>
      <c r="BD5" s="697"/>
      <c r="BE5" s="697"/>
      <c r="BF5" s="698"/>
      <c r="BG5" s="628">
        <v>9511964</v>
      </c>
      <c r="BH5" s="629"/>
      <c r="BI5" s="629"/>
      <c r="BJ5" s="629"/>
      <c r="BK5" s="629"/>
      <c r="BL5" s="629"/>
      <c r="BM5" s="629"/>
      <c r="BN5" s="630"/>
      <c r="BO5" s="655">
        <v>94.4</v>
      </c>
      <c r="BP5" s="655"/>
      <c r="BQ5" s="655"/>
      <c r="BR5" s="655"/>
      <c r="BS5" s="656">
        <v>125202</v>
      </c>
      <c r="BT5" s="656"/>
      <c r="BU5" s="656"/>
      <c r="BV5" s="656"/>
      <c r="BW5" s="656"/>
      <c r="BX5" s="656"/>
      <c r="BY5" s="656"/>
      <c r="BZ5" s="656"/>
      <c r="CA5" s="656"/>
      <c r="CB5" s="714"/>
      <c r="CD5" s="730" t="s">
        <v>232</v>
      </c>
      <c r="CE5" s="731"/>
      <c r="CF5" s="731"/>
      <c r="CG5" s="731"/>
      <c r="CH5" s="731"/>
      <c r="CI5" s="731"/>
      <c r="CJ5" s="731"/>
      <c r="CK5" s="731"/>
      <c r="CL5" s="731"/>
      <c r="CM5" s="731"/>
      <c r="CN5" s="731"/>
      <c r="CO5" s="731"/>
      <c r="CP5" s="731"/>
      <c r="CQ5" s="732"/>
      <c r="CR5" s="730" t="s">
        <v>238</v>
      </c>
      <c r="CS5" s="731"/>
      <c r="CT5" s="731"/>
      <c r="CU5" s="731"/>
      <c r="CV5" s="731"/>
      <c r="CW5" s="731"/>
      <c r="CX5" s="731"/>
      <c r="CY5" s="732"/>
      <c r="CZ5" s="730" t="s">
        <v>230</v>
      </c>
      <c r="DA5" s="731"/>
      <c r="DB5" s="731"/>
      <c r="DC5" s="732"/>
      <c r="DD5" s="730" t="s">
        <v>239</v>
      </c>
      <c r="DE5" s="731"/>
      <c r="DF5" s="731"/>
      <c r="DG5" s="731"/>
      <c r="DH5" s="731"/>
      <c r="DI5" s="731"/>
      <c r="DJ5" s="731"/>
      <c r="DK5" s="731"/>
      <c r="DL5" s="731"/>
      <c r="DM5" s="731"/>
      <c r="DN5" s="731"/>
      <c r="DO5" s="731"/>
      <c r="DP5" s="732"/>
      <c r="DQ5" s="730" t="s">
        <v>240</v>
      </c>
      <c r="DR5" s="731"/>
      <c r="DS5" s="731"/>
      <c r="DT5" s="731"/>
      <c r="DU5" s="731"/>
      <c r="DV5" s="731"/>
      <c r="DW5" s="731"/>
      <c r="DX5" s="731"/>
      <c r="DY5" s="731"/>
      <c r="DZ5" s="731"/>
      <c r="EA5" s="731"/>
      <c r="EB5" s="731"/>
      <c r="EC5" s="732"/>
    </row>
    <row r="6" spans="2:143" ht="11.25" customHeight="1">
      <c r="B6" s="625" t="s">
        <v>241</v>
      </c>
      <c r="C6" s="626"/>
      <c r="D6" s="626"/>
      <c r="E6" s="626"/>
      <c r="F6" s="626"/>
      <c r="G6" s="626"/>
      <c r="H6" s="626"/>
      <c r="I6" s="626"/>
      <c r="J6" s="626"/>
      <c r="K6" s="626"/>
      <c r="L6" s="626"/>
      <c r="M6" s="626"/>
      <c r="N6" s="626"/>
      <c r="O6" s="626"/>
      <c r="P6" s="626"/>
      <c r="Q6" s="627"/>
      <c r="R6" s="628">
        <v>266049</v>
      </c>
      <c r="S6" s="629"/>
      <c r="T6" s="629"/>
      <c r="U6" s="629"/>
      <c r="V6" s="629"/>
      <c r="W6" s="629"/>
      <c r="X6" s="629"/>
      <c r="Y6" s="630"/>
      <c r="Z6" s="655">
        <v>0.8</v>
      </c>
      <c r="AA6" s="655"/>
      <c r="AB6" s="655"/>
      <c r="AC6" s="655"/>
      <c r="AD6" s="656">
        <v>266049</v>
      </c>
      <c r="AE6" s="656"/>
      <c r="AF6" s="656"/>
      <c r="AG6" s="656"/>
      <c r="AH6" s="656"/>
      <c r="AI6" s="656"/>
      <c r="AJ6" s="656"/>
      <c r="AK6" s="656"/>
      <c r="AL6" s="631">
        <v>1.7</v>
      </c>
      <c r="AM6" s="632"/>
      <c r="AN6" s="632"/>
      <c r="AO6" s="657"/>
      <c r="AP6" s="625" t="s">
        <v>242</v>
      </c>
      <c r="AQ6" s="626"/>
      <c r="AR6" s="626"/>
      <c r="AS6" s="626"/>
      <c r="AT6" s="626"/>
      <c r="AU6" s="626"/>
      <c r="AV6" s="626"/>
      <c r="AW6" s="626"/>
      <c r="AX6" s="626"/>
      <c r="AY6" s="626"/>
      <c r="AZ6" s="626"/>
      <c r="BA6" s="626"/>
      <c r="BB6" s="626"/>
      <c r="BC6" s="626"/>
      <c r="BD6" s="626"/>
      <c r="BE6" s="626"/>
      <c r="BF6" s="627"/>
      <c r="BG6" s="628">
        <v>9511964</v>
      </c>
      <c r="BH6" s="629"/>
      <c r="BI6" s="629"/>
      <c r="BJ6" s="629"/>
      <c r="BK6" s="629"/>
      <c r="BL6" s="629"/>
      <c r="BM6" s="629"/>
      <c r="BN6" s="630"/>
      <c r="BO6" s="655">
        <v>94.4</v>
      </c>
      <c r="BP6" s="655"/>
      <c r="BQ6" s="655"/>
      <c r="BR6" s="655"/>
      <c r="BS6" s="656">
        <v>125202</v>
      </c>
      <c r="BT6" s="656"/>
      <c r="BU6" s="656"/>
      <c r="BV6" s="656"/>
      <c r="BW6" s="656"/>
      <c r="BX6" s="656"/>
      <c r="BY6" s="656"/>
      <c r="BZ6" s="656"/>
      <c r="CA6" s="656"/>
      <c r="CB6" s="714"/>
      <c r="CD6" s="684" t="s">
        <v>243</v>
      </c>
      <c r="CE6" s="685"/>
      <c r="CF6" s="685"/>
      <c r="CG6" s="685"/>
      <c r="CH6" s="685"/>
      <c r="CI6" s="685"/>
      <c r="CJ6" s="685"/>
      <c r="CK6" s="685"/>
      <c r="CL6" s="685"/>
      <c r="CM6" s="685"/>
      <c r="CN6" s="685"/>
      <c r="CO6" s="685"/>
      <c r="CP6" s="685"/>
      <c r="CQ6" s="686"/>
      <c r="CR6" s="628">
        <v>226758</v>
      </c>
      <c r="CS6" s="629"/>
      <c r="CT6" s="629"/>
      <c r="CU6" s="629"/>
      <c r="CV6" s="629"/>
      <c r="CW6" s="629"/>
      <c r="CX6" s="629"/>
      <c r="CY6" s="630"/>
      <c r="CZ6" s="726">
        <v>0.8</v>
      </c>
      <c r="DA6" s="701"/>
      <c r="DB6" s="701"/>
      <c r="DC6" s="729"/>
      <c r="DD6" s="634">
        <v>3613</v>
      </c>
      <c r="DE6" s="629"/>
      <c r="DF6" s="629"/>
      <c r="DG6" s="629"/>
      <c r="DH6" s="629"/>
      <c r="DI6" s="629"/>
      <c r="DJ6" s="629"/>
      <c r="DK6" s="629"/>
      <c r="DL6" s="629"/>
      <c r="DM6" s="629"/>
      <c r="DN6" s="629"/>
      <c r="DO6" s="629"/>
      <c r="DP6" s="630"/>
      <c r="DQ6" s="634">
        <v>226758</v>
      </c>
      <c r="DR6" s="629"/>
      <c r="DS6" s="629"/>
      <c r="DT6" s="629"/>
      <c r="DU6" s="629"/>
      <c r="DV6" s="629"/>
      <c r="DW6" s="629"/>
      <c r="DX6" s="629"/>
      <c r="DY6" s="629"/>
      <c r="DZ6" s="629"/>
      <c r="EA6" s="629"/>
      <c r="EB6" s="629"/>
      <c r="EC6" s="673"/>
    </row>
    <row r="7" spans="2:143" ht="11.25" customHeight="1">
      <c r="B7" s="625" t="s">
        <v>244</v>
      </c>
      <c r="C7" s="626"/>
      <c r="D7" s="626"/>
      <c r="E7" s="626"/>
      <c r="F7" s="626"/>
      <c r="G7" s="626"/>
      <c r="H7" s="626"/>
      <c r="I7" s="626"/>
      <c r="J7" s="626"/>
      <c r="K7" s="626"/>
      <c r="L7" s="626"/>
      <c r="M7" s="626"/>
      <c r="N7" s="626"/>
      <c r="O7" s="626"/>
      <c r="P7" s="626"/>
      <c r="Q7" s="627"/>
      <c r="R7" s="628">
        <v>6454</v>
      </c>
      <c r="S7" s="629"/>
      <c r="T7" s="629"/>
      <c r="U7" s="629"/>
      <c r="V7" s="629"/>
      <c r="W7" s="629"/>
      <c r="X7" s="629"/>
      <c r="Y7" s="630"/>
      <c r="Z7" s="655">
        <v>0</v>
      </c>
      <c r="AA7" s="655"/>
      <c r="AB7" s="655"/>
      <c r="AC7" s="655"/>
      <c r="AD7" s="656">
        <v>6454</v>
      </c>
      <c r="AE7" s="656"/>
      <c r="AF7" s="656"/>
      <c r="AG7" s="656"/>
      <c r="AH7" s="656"/>
      <c r="AI7" s="656"/>
      <c r="AJ7" s="656"/>
      <c r="AK7" s="656"/>
      <c r="AL7" s="631">
        <v>0</v>
      </c>
      <c r="AM7" s="632"/>
      <c r="AN7" s="632"/>
      <c r="AO7" s="657"/>
      <c r="AP7" s="625" t="s">
        <v>245</v>
      </c>
      <c r="AQ7" s="626"/>
      <c r="AR7" s="626"/>
      <c r="AS7" s="626"/>
      <c r="AT7" s="626"/>
      <c r="AU7" s="626"/>
      <c r="AV7" s="626"/>
      <c r="AW7" s="626"/>
      <c r="AX7" s="626"/>
      <c r="AY7" s="626"/>
      <c r="AZ7" s="626"/>
      <c r="BA7" s="626"/>
      <c r="BB7" s="626"/>
      <c r="BC7" s="626"/>
      <c r="BD7" s="626"/>
      <c r="BE7" s="626"/>
      <c r="BF7" s="627"/>
      <c r="BG7" s="628">
        <v>4807083</v>
      </c>
      <c r="BH7" s="629"/>
      <c r="BI7" s="629"/>
      <c r="BJ7" s="629"/>
      <c r="BK7" s="629"/>
      <c r="BL7" s="629"/>
      <c r="BM7" s="629"/>
      <c r="BN7" s="630"/>
      <c r="BO7" s="655">
        <v>47.7</v>
      </c>
      <c r="BP7" s="655"/>
      <c r="BQ7" s="655"/>
      <c r="BR7" s="655"/>
      <c r="BS7" s="656">
        <v>125202</v>
      </c>
      <c r="BT7" s="656"/>
      <c r="BU7" s="656"/>
      <c r="BV7" s="656"/>
      <c r="BW7" s="656"/>
      <c r="BX7" s="656"/>
      <c r="BY7" s="656"/>
      <c r="BZ7" s="656"/>
      <c r="CA7" s="656"/>
      <c r="CB7" s="714"/>
      <c r="CD7" s="665" t="s">
        <v>246</v>
      </c>
      <c r="CE7" s="666"/>
      <c r="CF7" s="666"/>
      <c r="CG7" s="666"/>
      <c r="CH7" s="666"/>
      <c r="CI7" s="666"/>
      <c r="CJ7" s="666"/>
      <c r="CK7" s="666"/>
      <c r="CL7" s="666"/>
      <c r="CM7" s="666"/>
      <c r="CN7" s="666"/>
      <c r="CO7" s="666"/>
      <c r="CP7" s="666"/>
      <c r="CQ7" s="667"/>
      <c r="CR7" s="628">
        <v>3944013</v>
      </c>
      <c r="CS7" s="629"/>
      <c r="CT7" s="629"/>
      <c r="CU7" s="629"/>
      <c r="CV7" s="629"/>
      <c r="CW7" s="629"/>
      <c r="CX7" s="629"/>
      <c r="CY7" s="630"/>
      <c r="CZ7" s="655">
        <v>13.8</v>
      </c>
      <c r="DA7" s="655"/>
      <c r="DB7" s="655"/>
      <c r="DC7" s="655"/>
      <c r="DD7" s="634">
        <v>167824</v>
      </c>
      <c r="DE7" s="629"/>
      <c r="DF7" s="629"/>
      <c r="DG7" s="629"/>
      <c r="DH7" s="629"/>
      <c r="DI7" s="629"/>
      <c r="DJ7" s="629"/>
      <c r="DK7" s="629"/>
      <c r="DL7" s="629"/>
      <c r="DM7" s="629"/>
      <c r="DN7" s="629"/>
      <c r="DO7" s="629"/>
      <c r="DP7" s="630"/>
      <c r="DQ7" s="634">
        <v>3365321</v>
      </c>
      <c r="DR7" s="629"/>
      <c r="DS7" s="629"/>
      <c r="DT7" s="629"/>
      <c r="DU7" s="629"/>
      <c r="DV7" s="629"/>
      <c r="DW7" s="629"/>
      <c r="DX7" s="629"/>
      <c r="DY7" s="629"/>
      <c r="DZ7" s="629"/>
      <c r="EA7" s="629"/>
      <c r="EB7" s="629"/>
      <c r="EC7" s="673"/>
    </row>
    <row r="8" spans="2:143" ht="11.25" customHeight="1">
      <c r="B8" s="625" t="s">
        <v>247</v>
      </c>
      <c r="C8" s="626"/>
      <c r="D8" s="626"/>
      <c r="E8" s="626"/>
      <c r="F8" s="626"/>
      <c r="G8" s="626"/>
      <c r="H8" s="626"/>
      <c r="I8" s="626"/>
      <c r="J8" s="626"/>
      <c r="K8" s="626"/>
      <c r="L8" s="626"/>
      <c r="M8" s="626"/>
      <c r="N8" s="626"/>
      <c r="O8" s="626"/>
      <c r="P8" s="626"/>
      <c r="Q8" s="627"/>
      <c r="R8" s="628">
        <v>61480</v>
      </c>
      <c r="S8" s="629"/>
      <c r="T8" s="629"/>
      <c r="U8" s="629"/>
      <c r="V8" s="629"/>
      <c r="W8" s="629"/>
      <c r="X8" s="629"/>
      <c r="Y8" s="630"/>
      <c r="Z8" s="655">
        <v>0.2</v>
      </c>
      <c r="AA8" s="655"/>
      <c r="AB8" s="655"/>
      <c r="AC8" s="655"/>
      <c r="AD8" s="656">
        <v>61480</v>
      </c>
      <c r="AE8" s="656"/>
      <c r="AF8" s="656"/>
      <c r="AG8" s="656"/>
      <c r="AH8" s="656"/>
      <c r="AI8" s="656"/>
      <c r="AJ8" s="656"/>
      <c r="AK8" s="656"/>
      <c r="AL8" s="631">
        <v>0.4</v>
      </c>
      <c r="AM8" s="632"/>
      <c r="AN8" s="632"/>
      <c r="AO8" s="657"/>
      <c r="AP8" s="625" t="s">
        <v>248</v>
      </c>
      <c r="AQ8" s="626"/>
      <c r="AR8" s="626"/>
      <c r="AS8" s="626"/>
      <c r="AT8" s="626"/>
      <c r="AU8" s="626"/>
      <c r="AV8" s="626"/>
      <c r="AW8" s="626"/>
      <c r="AX8" s="626"/>
      <c r="AY8" s="626"/>
      <c r="AZ8" s="626"/>
      <c r="BA8" s="626"/>
      <c r="BB8" s="626"/>
      <c r="BC8" s="626"/>
      <c r="BD8" s="626"/>
      <c r="BE8" s="626"/>
      <c r="BF8" s="627"/>
      <c r="BG8" s="628">
        <v>138976</v>
      </c>
      <c r="BH8" s="629"/>
      <c r="BI8" s="629"/>
      <c r="BJ8" s="629"/>
      <c r="BK8" s="629"/>
      <c r="BL8" s="629"/>
      <c r="BM8" s="629"/>
      <c r="BN8" s="630"/>
      <c r="BO8" s="655">
        <v>1.4</v>
      </c>
      <c r="BP8" s="655"/>
      <c r="BQ8" s="655"/>
      <c r="BR8" s="655"/>
      <c r="BS8" s="656" t="s">
        <v>129</v>
      </c>
      <c r="BT8" s="656"/>
      <c r="BU8" s="656"/>
      <c r="BV8" s="656"/>
      <c r="BW8" s="656"/>
      <c r="BX8" s="656"/>
      <c r="BY8" s="656"/>
      <c r="BZ8" s="656"/>
      <c r="CA8" s="656"/>
      <c r="CB8" s="714"/>
      <c r="CD8" s="665" t="s">
        <v>249</v>
      </c>
      <c r="CE8" s="666"/>
      <c r="CF8" s="666"/>
      <c r="CG8" s="666"/>
      <c r="CH8" s="666"/>
      <c r="CI8" s="666"/>
      <c r="CJ8" s="666"/>
      <c r="CK8" s="666"/>
      <c r="CL8" s="666"/>
      <c r="CM8" s="666"/>
      <c r="CN8" s="666"/>
      <c r="CO8" s="666"/>
      <c r="CP8" s="666"/>
      <c r="CQ8" s="667"/>
      <c r="CR8" s="628">
        <v>11723675</v>
      </c>
      <c r="CS8" s="629"/>
      <c r="CT8" s="629"/>
      <c r="CU8" s="629"/>
      <c r="CV8" s="629"/>
      <c r="CW8" s="629"/>
      <c r="CX8" s="629"/>
      <c r="CY8" s="630"/>
      <c r="CZ8" s="655">
        <v>41</v>
      </c>
      <c r="DA8" s="655"/>
      <c r="DB8" s="655"/>
      <c r="DC8" s="655"/>
      <c r="DD8" s="634">
        <v>203684</v>
      </c>
      <c r="DE8" s="629"/>
      <c r="DF8" s="629"/>
      <c r="DG8" s="629"/>
      <c r="DH8" s="629"/>
      <c r="DI8" s="629"/>
      <c r="DJ8" s="629"/>
      <c r="DK8" s="629"/>
      <c r="DL8" s="629"/>
      <c r="DM8" s="629"/>
      <c r="DN8" s="629"/>
      <c r="DO8" s="629"/>
      <c r="DP8" s="630"/>
      <c r="DQ8" s="634">
        <v>4614609</v>
      </c>
      <c r="DR8" s="629"/>
      <c r="DS8" s="629"/>
      <c r="DT8" s="629"/>
      <c r="DU8" s="629"/>
      <c r="DV8" s="629"/>
      <c r="DW8" s="629"/>
      <c r="DX8" s="629"/>
      <c r="DY8" s="629"/>
      <c r="DZ8" s="629"/>
      <c r="EA8" s="629"/>
      <c r="EB8" s="629"/>
      <c r="EC8" s="673"/>
    </row>
    <row r="9" spans="2:143" ht="11.25" customHeight="1">
      <c r="B9" s="625" t="s">
        <v>250</v>
      </c>
      <c r="C9" s="626"/>
      <c r="D9" s="626"/>
      <c r="E9" s="626"/>
      <c r="F9" s="626"/>
      <c r="G9" s="626"/>
      <c r="H9" s="626"/>
      <c r="I9" s="626"/>
      <c r="J9" s="626"/>
      <c r="K9" s="626"/>
      <c r="L9" s="626"/>
      <c r="M9" s="626"/>
      <c r="N9" s="626"/>
      <c r="O9" s="626"/>
      <c r="P9" s="626"/>
      <c r="Q9" s="627"/>
      <c r="R9" s="628">
        <v>73189</v>
      </c>
      <c r="S9" s="629"/>
      <c r="T9" s="629"/>
      <c r="U9" s="629"/>
      <c r="V9" s="629"/>
      <c r="W9" s="629"/>
      <c r="X9" s="629"/>
      <c r="Y9" s="630"/>
      <c r="Z9" s="655">
        <v>0.2</v>
      </c>
      <c r="AA9" s="655"/>
      <c r="AB9" s="655"/>
      <c r="AC9" s="655"/>
      <c r="AD9" s="656">
        <v>73189</v>
      </c>
      <c r="AE9" s="656"/>
      <c r="AF9" s="656"/>
      <c r="AG9" s="656"/>
      <c r="AH9" s="656"/>
      <c r="AI9" s="656"/>
      <c r="AJ9" s="656"/>
      <c r="AK9" s="656"/>
      <c r="AL9" s="631">
        <v>0.5</v>
      </c>
      <c r="AM9" s="632"/>
      <c r="AN9" s="632"/>
      <c r="AO9" s="657"/>
      <c r="AP9" s="625" t="s">
        <v>251</v>
      </c>
      <c r="AQ9" s="626"/>
      <c r="AR9" s="626"/>
      <c r="AS9" s="626"/>
      <c r="AT9" s="626"/>
      <c r="AU9" s="626"/>
      <c r="AV9" s="626"/>
      <c r="AW9" s="626"/>
      <c r="AX9" s="626"/>
      <c r="AY9" s="626"/>
      <c r="AZ9" s="626"/>
      <c r="BA9" s="626"/>
      <c r="BB9" s="626"/>
      <c r="BC9" s="626"/>
      <c r="BD9" s="626"/>
      <c r="BE9" s="626"/>
      <c r="BF9" s="627"/>
      <c r="BG9" s="628">
        <v>4021731</v>
      </c>
      <c r="BH9" s="629"/>
      <c r="BI9" s="629"/>
      <c r="BJ9" s="629"/>
      <c r="BK9" s="629"/>
      <c r="BL9" s="629"/>
      <c r="BM9" s="629"/>
      <c r="BN9" s="630"/>
      <c r="BO9" s="655">
        <v>39.9</v>
      </c>
      <c r="BP9" s="655"/>
      <c r="BQ9" s="655"/>
      <c r="BR9" s="655"/>
      <c r="BS9" s="656" t="s">
        <v>129</v>
      </c>
      <c r="BT9" s="656"/>
      <c r="BU9" s="656"/>
      <c r="BV9" s="656"/>
      <c r="BW9" s="656"/>
      <c r="BX9" s="656"/>
      <c r="BY9" s="656"/>
      <c r="BZ9" s="656"/>
      <c r="CA9" s="656"/>
      <c r="CB9" s="714"/>
      <c r="CD9" s="665" t="s">
        <v>252</v>
      </c>
      <c r="CE9" s="666"/>
      <c r="CF9" s="666"/>
      <c r="CG9" s="666"/>
      <c r="CH9" s="666"/>
      <c r="CI9" s="666"/>
      <c r="CJ9" s="666"/>
      <c r="CK9" s="666"/>
      <c r="CL9" s="666"/>
      <c r="CM9" s="666"/>
      <c r="CN9" s="666"/>
      <c r="CO9" s="666"/>
      <c r="CP9" s="666"/>
      <c r="CQ9" s="667"/>
      <c r="CR9" s="628">
        <v>2718803</v>
      </c>
      <c r="CS9" s="629"/>
      <c r="CT9" s="629"/>
      <c r="CU9" s="629"/>
      <c r="CV9" s="629"/>
      <c r="CW9" s="629"/>
      <c r="CX9" s="629"/>
      <c r="CY9" s="630"/>
      <c r="CZ9" s="655">
        <v>9.5</v>
      </c>
      <c r="DA9" s="655"/>
      <c r="DB9" s="655"/>
      <c r="DC9" s="655"/>
      <c r="DD9" s="634">
        <v>158119</v>
      </c>
      <c r="DE9" s="629"/>
      <c r="DF9" s="629"/>
      <c r="DG9" s="629"/>
      <c r="DH9" s="629"/>
      <c r="DI9" s="629"/>
      <c r="DJ9" s="629"/>
      <c r="DK9" s="629"/>
      <c r="DL9" s="629"/>
      <c r="DM9" s="629"/>
      <c r="DN9" s="629"/>
      <c r="DO9" s="629"/>
      <c r="DP9" s="630"/>
      <c r="DQ9" s="634">
        <v>1903557</v>
      </c>
      <c r="DR9" s="629"/>
      <c r="DS9" s="629"/>
      <c r="DT9" s="629"/>
      <c r="DU9" s="629"/>
      <c r="DV9" s="629"/>
      <c r="DW9" s="629"/>
      <c r="DX9" s="629"/>
      <c r="DY9" s="629"/>
      <c r="DZ9" s="629"/>
      <c r="EA9" s="629"/>
      <c r="EB9" s="629"/>
      <c r="EC9" s="673"/>
    </row>
    <row r="10" spans="2:143" ht="11.25" customHeight="1">
      <c r="B10" s="625" t="s">
        <v>253</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254</v>
      </c>
      <c r="AQ10" s="626"/>
      <c r="AR10" s="626"/>
      <c r="AS10" s="626"/>
      <c r="AT10" s="626"/>
      <c r="AU10" s="626"/>
      <c r="AV10" s="626"/>
      <c r="AW10" s="626"/>
      <c r="AX10" s="626"/>
      <c r="AY10" s="626"/>
      <c r="AZ10" s="626"/>
      <c r="BA10" s="626"/>
      <c r="BB10" s="626"/>
      <c r="BC10" s="626"/>
      <c r="BD10" s="626"/>
      <c r="BE10" s="626"/>
      <c r="BF10" s="627"/>
      <c r="BG10" s="628">
        <v>201957</v>
      </c>
      <c r="BH10" s="629"/>
      <c r="BI10" s="629"/>
      <c r="BJ10" s="629"/>
      <c r="BK10" s="629"/>
      <c r="BL10" s="629"/>
      <c r="BM10" s="629"/>
      <c r="BN10" s="630"/>
      <c r="BO10" s="655">
        <v>2</v>
      </c>
      <c r="BP10" s="655"/>
      <c r="BQ10" s="655"/>
      <c r="BR10" s="655"/>
      <c r="BS10" s="656" t="s">
        <v>129</v>
      </c>
      <c r="BT10" s="656"/>
      <c r="BU10" s="656"/>
      <c r="BV10" s="656"/>
      <c r="BW10" s="656"/>
      <c r="BX10" s="656"/>
      <c r="BY10" s="656"/>
      <c r="BZ10" s="656"/>
      <c r="CA10" s="656"/>
      <c r="CB10" s="714"/>
      <c r="CD10" s="665" t="s">
        <v>255</v>
      </c>
      <c r="CE10" s="666"/>
      <c r="CF10" s="666"/>
      <c r="CG10" s="666"/>
      <c r="CH10" s="666"/>
      <c r="CI10" s="666"/>
      <c r="CJ10" s="666"/>
      <c r="CK10" s="666"/>
      <c r="CL10" s="666"/>
      <c r="CM10" s="666"/>
      <c r="CN10" s="666"/>
      <c r="CO10" s="666"/>
      <c r="CP10" s="666"/>
      <c r="CQ10" s="667"/>
      <c r="CR10" s="628">
        <v>22347</v>
      </c>
      <c r="CS10" s="629"/>
      <c r="CT10" s="629"/>
      <c r="CU10" s="629"/>
      <c r="CV10" s="629"/>
      <c r="CW10" s="629"/>
      <c r="CX10" s="629"/>
      <c r="CY10" s="630"/>
      <c r="CZ10" s="655">
        <v>0.1</v>
      </c>
      <c r="DA10" s="655"/>
      <c r="DB10" s="655"/>
      <c r="DC10" s="655"/>
      <c r="DD10" s="634" t="s">
        <v>129</v>
      </c>
      <c r="DE10" s="629"/>
      <c r="DF10" s="629"/>
      <c r="DG10" s="629"/>
      <c r="DH10" s="629"/>
      <c r="DI10" s="629"/>
      <c r="DJ10" s="629"/>
      <c r="DK10" s="629"/>
      <c r="DL10" s="629"/>
      <c r="DM10" s="629"/>
      <c r="DN10" s="629"/>
      <c r="DO10" s="629"/>
      <c r="DP10" s="630"/>
      <c r="DQ10" s="634">
        <v>22347</v>
      </c>
      <c r="DR10" s="629"/>
      <c r="DS10" s="629"/>
      <c r="DT10" s="629"/>
      <c r="DU10" s="629"/>
      <c r="DV10" s="629"/>
      <c r="DW10" s="629"/>
      <c r="DX10" s="629"/>
      <c r="DY10" s="629"/>
      <c r="DZ10" s="629"/>
      <c r="EA10" s="629"/>
      <c r="EB10" s="629"/>
      <c r="EC10" s="673"/>
    </row>
    <row r="11" spans="2:143" ht="11.25" customHeight="1">
      <c r="B11" s="625" t="s">
        <v>256</v>
      </c>
      <c r="C11" s="626"/>
      <c r="D11" s="626"/>
      <c r="E11" s="626"/>
      <c r="F11" s="626"/>
      <c r="G11" s="626"/>
      <c r="H11" s="626"/>
      <c r="I11" s="626"/>
      <c r="J11" s="626"/>
      <c r="K11" s="626"/>
      <c r="L11" s="626"/>
      <c r="M11" s="626"/>
      <c r="N11" s="626"/>
      <c r="O11" s="626"/>
      <c r="P11" s="626"/>
      <c r="Q11" s="627"/>
      <c r="R11" s="628">
        <v>1749256</v>
      </c>
      <c r="S11" s="629"/>
      <c r="T11" s="629"/>
      <c r="U11" s="629"/>
      <c r="V11" s="629"/>
      <c r="W11" s="629"/>
      <c r="X11" s="629"/>
      <c r="Y11" s="630"/>
      <c r="Z11" s="631">
        <v>5.6</v>
      </c>
      <c r="AA11" s="632"/>
      <c r="AB11" s="632"/>
      <c r="AC11" s="633"/>
      <c r="AD11" s="634">
        <v>1749256</v>
      </c>
      <c r="AE11" s="629"/>
      <c r="AF11" s="629"/>
      <c r="AG11" s="629"/>
      <c r="AH11" s="629"/>
      <c r="AI11" s="629"/>
      <c r="AJ11" s="629"/>
      <c r="AK11" s="630"/>
      <c r="AL11" s="631">
        <v>11.2</v>
      </c>
      <c r="AM11" s="632"/>
      <c r="AN11" s="632"/>
      <c r="AO11" s="657"/>
      <c r="AP11" s="625" t="s">
        <v>257</v>
      </c>
      <c r="AQ11" s="626"/>
      <c r="AR11" s="626"/>
      <c r="AS11" s="626"/>
      <c r="AT11" s="626"/>
      <c r="AU11" s="626"/>
      <c r="AV11" s="626"/>
      <c r="AW11" s="626"/>
      <c r="AX11" s="626"/>
      <c r="AY11" s="626"/>
      <c r="AZ11" s="626"/>
      <c r="BA11" s="626"/>
      <c r="BB11" s="626"/>
      <c r="BC11" s="626"/>
      <c r="BD11" s="626"/>
      <c r="BE11" s="626"/>
      <c r="BF11" s="627"/>
      <c r="BG11" s="628">
        <v>444419</v>
      </c>
      <c r="BH11" s="629"/>
      <c r="BI11" s="629"/>
      <c r="BJ11" s="629"/>
      <c r="BK11" s="629"/>
      <c r="BL11" s="629"/>
      <c r="BM11" s="629"/>
      <c r="BN11" s="630"/>
      <c r="BO11" s="655">
        <v>4.4000000000000004</v>
      </c>
      <c r="BP11" s="655"/>
      <c r="BQ11" s="655"/>
      <c r="BR11" s="655"/>
      <c r="BS11" s="656">
        <v>125202</v>
      </c>
      <c r="BT11" s="656"/>
      <c r="BU11" s="656"/>
      <c r="BV11" s="656"/>
      <c r="BW11" s="656"/>
      <c r="BX11" s="656"/>
      <c r="BY11" s="656"/>
      <c r="BZ11" s="656"/>
      <c r="CA11" s="656"/>
      <c r="CB11" s="714"/>
      <c r="CD11" s="665" t="s">
        <v>258</v>
      </c>
      <c r="CE11" s="666"/>
      <c r="CF11" s="666"/>
      <c r="CG11" s="666"/>
      <c r="CH11" s="666"/>
      <c r="CI11" s="666"/>
      <c r="CJ11" s="666"/>
      <c r="CK11" s="666"/>
      <c r="CL11" s="666"/>
      <c r="CM11" s="666"/>
      <c r="CN11" s="666"/>
      <c r="CO11" s="666"/>
      <c r="CP11" s="666"/>
      <c r="CQ11" s="667"/>
      <c r="CR11" s="628">
        <v>463919</v>
      </c>
      <c r="CS11" s="629"/>
      <c r="CT11" s="629"/>
      <c r="CU11" s="629"/>
      <c r="CV11" s="629"/>
      <c r="CW11" s="629"/>
      <c r="CX11" s="629"/>
      <c r="CY11" s="630"/>
      <c r="CZ11" s="655">
        <v>1.6</v>
      </c>
      <c r="DA11" s="655"/>
      <c r="DB11" s="655"/>
      <c r="DC11" s="655"/>
      <c r="DD11" s="634">
        <v>89084</v>
      </c>
      <c r="DE11" s="629"/>
      <c r="DF11" s="629"/>
      <c r="DG11" s="629"/>
      <c r="DH11" s="629"/>
      <c r="DI11" s="629"/>
      <c r="DJ11" s="629"/>
      <c r="DK11" s="629"/>
      <c r="DL11" s="629"/>
      <c r="DM11" s="629"/>
      <c r="DN11" s="629"/>
      <c r="DO11" s="629"/>
      <c r="DP11" s="630"/>
      <c r="DQ11" s="634">
        <v>340112</v>
      </c>
      <c r="DR11" s="629"/>
      <c r="DS11" s="629"/>
      <c r="DT11" s="629"/>
      <c r="DU11" s="629"/>
      <c r="DV11" s="629"/>
      <c r="DW11" s="629"/>
      <c r="DX11" s="629"/>
      <c r="DY11" s="629"/>
      <c r="DZ11" s="629"/>
      <c r="EA11" s="629"/>
      <c r="EB11" s="629"/>
      <c r="EC11" s="673"/>
    </row>
    <row r="12" spans="2:143" ht="11.25" customHeight="1">
      <c r="B12" s="625" t="s">
        <v>259</v>
      </c>
      <c r="C12" s="626"/>
      <c r="D12" s="626"/>
      <c r="E12" s="626"/>
      <c r="F12" s="626"/>
      <c r="G12" s="626"/>
      <c r="H12" s="626"/>
      <c r="I12" s="626"/>
      <c r="J12" s="626"/>
      <c r="K12" s="626"/>
      <c r="L12" s="626"/>
      <c r="M12" s="626"/>
      <c r="N12" s="626"/>
      <c r="O12" s="626"/>
      <c r="P12" s="626"/>
      <c r="Q12" s="627"/>
      <c r="R12" s="628">
        <v>47869</v>
      </c>
      <c r="S12" s="629"/>
      <c r="T12" s="629"/>
      <c r="U12" s="629"/>
      <c r="V12" s="629"/>
      <c r="W12" s="629"/>
      <c r="X12" s="629"/>
      <c r="Y12" s="630"/>
      <c r="Z12" s="655">
        <v>0.2</v>
      </c>
      <c r="AA12" s="655"/>
      <c r="AB12" s="655"/>
      <c r="AC12" s="655"/>
      <c r="AD12" s="656">
        <v>47869</v>
      </c>
      <c r="AE12" s="656"/>
      <c r="AF12" s="656"/>
      <c r="AG12" s="656"/>
      <c r="AH12" s="656"/>
      <c r="AI12" s="656"/>
      <c r="AJ12" s="656"/>
      <c r="AK12" s="656"/>
      <c r="AL12" s="631">
        <v>0.3</v>
      </c>
      <c r="AM12" s="632"/>
      <c r="AN12" s="632"/>
      <c r="AO12" s="657"/>
      <c r="AP12" s="625" t="s">
        <v>260</v>
      </c>
      <c r="AQ12" s="626"/>
      <c r="AR12" s="626"/>
      <c r="AS12" s="626"/>
      <c r="AT12" s="626"/>
      <c r="AU12" s="626"/>
      <c r="AV12" s="626"/>
      <c r="AW12" s="626"/>
      <c r="AX12" s="626"/>
      <c r="AY12" s="626"/>
      <c r="AZ12" s="626"/>
      <c r="BA12" s="626"/>
      <c r="BB12" s="626"/>
      <c r="BC12" s="626"/>
      <c r="BD12" s="626"/>
      <c r="BE12" s="626"/>
      <c r="BF12" s="627"/>
      <c r="BG12" s="628">
        <v>3986138</v>
      </c>
      <c r="BH12" s="629"/>
      <c r="BI12" s="629"/>
      <c r="BJ12" s="629"/>
      <c r="BK12" s="629"/>
      <c r="BL12" s="629"/>
      <c r="BM12" s="629"/>
      <c r="BN12" s="630"/>
      <c r="BO12" s="655">
        <v>39.5</v>
      </c>
      <c r="BP12" s="655"/>
      <c r="BQ12" s="655"/>
      <c r="BR12" s="655"/>
      <c r="BS12" s="656" t="s">
        <v>129</v>
      </c>
      <c r="BT12" s="656"/>
      <c r="BU12" s="656"/>
      <c r="BV12" s="656"/>
      <c r="BW12" s="656"/>
      <c r="BX12" s="656"/>
      <c r="BY12" s="656"/>
      <c r="BZ12" s="656"/>
      <c r="CA12" s="656"/>
      <c r="CB12" s="714"/>
      <c r="CD12" s="665" t="s">
        <v>261</v>
      </c>
      <c r="CE12" s="666"/>
      <c r="CF12" s="666"/>
      <c r="CG12" s="666"/>
      <c r="CH12" s="666"/>
      <c r="CI12" s="666"/>
      <c r="CJ12" s="666"/>
      <c r="CK12" s="666"/>
      <c r="CL12" s="666"/>
      <c r="CM12" s="666"/>
      <c r="CN12" s="666"/>
      <c r="CO12" s="666"/>
      <c r="CP12" s="666"/>
      <c r="CQ12" s="667"/>
      <c r="CR12" s="628">
        <v>281999</v>
      </c>
      <c r="CS12" s="629"/>
      <c r="CT12" s="629"/>
      <c r="CU12" s="629"/>
      <c r="CV12" s="629"/>
      <c r="CW12" s="629"/>
      <c r="CX12" s="629"/>
      <c r="CY12" s="630"/>
      <c r="CZ12" s="655">
        <v>1</v>
      </c>
      <c r="DA12" s="655"/>
      <c r="DB12" s="655"/>
      <c r="DC12" s="655"/>
      <c r="DD12" s="634">
        <v>1784</v>
      </c>
      <c r="DE12" s="629"/>
      <c r="DF12" s="629"/>
      <c r="DG12" s="629"/>
      <c r="DH12" s="629"/>
      <c r="DI12" s="629"/>
      <c r="DJ12" s="629"/>
      <c r="DK12" s="629"/>
      <c r="DL12" s="629"/>
      <c r="DM12" s="629"/>
      <c r="DN12" s="629"/>
      <c r="DO12" s="629"/>
      <c r="DP12" s="630"/>
      <c r="DQ12" s="634">
        <v>247926</v>
      </c>
      <c r="DR12" s="629"/>
      <c r="DS12" s="629"/>
      <c r="DT12" s="629"/>
      <c r="DU12" s="629"/>
      <c r="DV12" s="629"/>
      <c r="DW12" s="629"/>
      <c r="DX12" s="629"/>
      <c r="DY12" s="629"/>
      <c r="DZ12" s="629"/>
      <c r="EA12" s="629"/>
      <c r="EB12" s="629"/>
      <c r="EC12" s="673"/>
    </row>
    <row r="13" spans="2:143" ht="11.25" customHeight="1">
      <c r="B13" s="625" t="s">
        <v>262</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263</v>
      </c>
      <c r="AQ13" s="626"/>
      <c r="AR13" s="626"/>
      <c r="AS13" s="626"/>
      <c r="AT13" s="626"/>
      <c r="AU13" s="626"/>
      <c r="AV13" s="626"/>
      <c r="AW13" s="626"/>
      <c r="AX13" s="626"/>
      <c r="AY13" s="626"/>
      <c r="AZ13" s="626"/>
      <c r="BA13" s="626"/>
      <c r="BB13" s="626"/>
      <c r="BC13" s="626"/>
      <c r="BD13" s="626"/>
      <c r="BE13" s="626"/>
      <c r="BF13" s="627"/>
      <c r="BG13" s="628">
        <v>3961520</v>
      </c>
      <c r="BH13" s="629"/>
      <c r="BI13" s="629"/>
      <c r="BJ13" s="629"/>
      <c r="BK13" s="629"/>
      <c r="BL13" s="629"/>
      <c r="BM13" s="629"/>
      <c r="BN13" s="630"/>
      <c r="BO13" s="655">
        <v>39.299999999999997</v>
      </c>
      <c r="BP13" s="655"/>
      <c r="BQ13" s="655"/>
      <c r="BR13" s="655"/>
      <c r="BS13" s="656" t="s">
        <v>129</v>
      </c>
      <c r="BT13" s="656"/>
      <c r="BU13" s="656"/>
      <c r="BV13" s="656"/>
      <c r="BW13" s="656"/>
      <c r="BX13" s="656"/>
      <c r="BY13" s="656"/>
      <c r="BZ13" s="656"/>
      <c r="CA13" s="656"/>
      <c r="CB13" s="714"/>
      <c r="CD13" s="665" t="s">
        <v>264</v>
      </c>
      <c r="CE13" s="666"/>
      <c r="CF13" s="666"/>
      <c r="CG13" s="666"/>
      <c r="CH13" s="666"/>
      <c r="CI13" s="666"/>
      <c r="CJ13" s="666"/>
      <c r="CK13" s="666"/>
      <c r="CL13" s="666"/>
      <c r="CM13" s="666"/>
      <c r="CN13" s="666"/>
      <c r="CO13" s="666"/>
      <c r="CP13" s="666"/>
      <c r="CQ13" s="667"/>
      <c r="CR13" s="628">
        <v>1714749</v>
      </c>
      <c r="CS13" s="629"/>
      <c r="CT13" s="629"/>
      <c r="CU13" s="629"/>
      <c r="CV13" s="629"/>
      <c r="CW13" s="629"/>
      <c r="CX13" s="629"/>
      <c r="CY13" s="630"/>
      <c r="CZ13" s="655">
        <v>6</v>
      </c>
      <c r="DA13" s="655"/>
      <c r="DB13" s="655"/>
      <c r="DC13" s="655"/>
      <c r="DD13" s="634">
        <v>585391</v>
      </c>
      <c r="DE13" s="629"/>
      <c r="DF13" s="629"/>
      <c r="DG13" s="629"/>
      <c r="DH13" s="629"/>
      <c r="DI13" s="629"/>
      <c r="DJ13" s="629"/>
      <c r="DK13" s="629"/>
      <c r="DL13" s="629"/>
      <c r="DM13" s="629"/>
      <c r="DN13" s="629"/>
      <c r="DO13" s="629"/>
      <c r="DP13" s="630"/>
      <c r="DQ13" s="634">
        <v>1210409</v>
      </c>
      <c r="DR13" s="629"/>
      <c r="DS13" s="629"/>
      <c r="DT13" s="629"/>
      <c r="DU13" s="629"/>
      <c r="DV13" s="629"/>
      <c r="DW13" s="629"/>
      <c r="DX13" s="629"/>
      <c r="DY13" s="629"/>
      <c r="DZ13" s="629"/>
      <c r="EA13" s="629"/>
      <c r="EB13" s="629"/>
      <c r="EC13" s="673"/>
    </row>
    <row r="14" spans="2:143" ht="11.25" customHeight="1">
      <c r="B14" s="625" t="s">
        <v>265</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266</v>
      </c>
      <c r="AQ14" s="626"/>
      <c r="AR14" s="626"/>
      <c r="AS14" s="626"/>
      <c r="AT14" s="626"/>
      <c r="AU14" s="626"/>
      <c r="AV14" s="626"/>
      <c r="AW14" s="626"/>
      <c r="AX14" s="626"/>
      <c r="AY14" s="626"/>
      <c r="AZ14" s="626"/>
      <c r="BA14" s="626"/>
      <c r="BB14" s="626"/>
      <c r="BC14" s="626"/>
      <c r="BD14" s="626"/>
      <c r="BE14" s="626"/>
      <c r="BF14" s="627"/>
      <c r="BG14" s="628">
        <v>202929</v>
      </c>
      <c r="BH14" s="629"/>
      <c r="BI14" s="629"/>
      <c r="BJ14" s="629"/>
      <c r="BK14" s="629"/>
      <c r="BL14" s="629"/>
      <c r="BM14" s="629"/>
      <c r="BN14" s="630"/>
      <c r="BO14" s="655">
        <v>2</v>
      </c>
      <c r="BP14" s="655"/>
      <c r="BQ14" s="655"/>
      <c r="BR14" s="655"/>
      <c r="BS14" s="656" t="s">
        <v>129</v>
      </c>
      <c r="BT14" s="656"/>
      <c r="BU14" s="656"/>
      <c r="BV14" s="656"/>
      <c r="BW14" s="656"/>
      <c r="BX14" s="656"/>
      <c r="BY14" s="656"/>
      <c r="BZ14" s="656"/>
      <c r="CA14" s="656"/>
      <c r="CB14" s="714"/>
      <c r="CD14" s="665" t="s">
        <v>267</v>
      </c>
      <c r="CE14" s="666"/>
      <c r="CF14" s="666"/>
      <c r="CG14" s="666"/>
      <c r="CH14" s="666"/>
      <c r="CI14" s="666"/>
      <c r="CJ14" s="666"/>
      <c r="CK14" s="666"/>
      <c r="CL14" s="666"/>
      <c r="CM14" s="666"/>
      <c r="CN14" s="666"/>
      <c r="CO14" s="666"/>
      <c r="CP14" s="666"/>
      <c r="CQ14" s="667"/>
      <c r="CR14" s="628">
        <v>1100143</v>
      </c>
      <c r="CS14" s="629"/>
      <c r="CT14" s="629"/>
      <c r="CU14" s="629"/>
      <c r="CV14" s="629"/>
      <c r="CW14" s="629"/>
      <c r="CX14" s="629"/>
      <c r="CY14" s="630"/>
      <c r="CZ14" s="655">
        <v>3.8</v>
      </c>
      <c r="DA14" s="655"/>
      <c r="DB14" s="655"/>
      <c r="DC14" s="655"/>
      <c r="DD14" s="634">
        <v>154802</v>
      </c>
      <c r="DE14" s="629"/>
      <c r="DF14" s="629"/>
      <c r="DG14" s="629"/>
      <c r="DH14" s="629"/>
      <c r="DI14" s="629"/>
      <c r="DJ14" s="629"/>
      <c r="DK14" s="629"/>
      <c r="DL14" s="629"/>
      <c r="DM14" s="629"/>
      <c r="DN14" s="629"/>
      <c r="DO14" s="629"/>
      <c r="DP14" s="630"/>
      <c r="DQ14" s="634">
        <v>933417</v>
      </c>
      <c r="DR14" s="629"/>
      <c r="DS14" s="629"/>
      <c r="DT14" s="629"/>
      <c r="DU14" s="629"/>
      <c r="DV14" s="629"/>
      <c r="DW14" s="629"/>
      <c r="DX14" s="629"/>
      <c r="DY14" s="629"/>
      <c r="DZ14" s="629"/>
      <c r="EA14" s="629"/>
      <c r="EB14" s="629"/>
      <c r="EC14" s="673"/>
    </row>
    <row r="15" spans="2:143" ht="11.25" customHeight="1">
      <c r="B15" s="625" t="s">
        <v>268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269</v>
      </c>
      <c r="AQ15" s="626"/>
      <c r="AR15" s="626"/>
      <c r="AS15" s="626"/>
      <c r="AT15" s="626"/>
      <c r="AU15" s="626"/>
      <c r="AV15" s="626"/>
      <c r="AW15" s="626"/>
      <c r="AX15" s="626"/>
      <c r="AY15" s="626"/>
      <c r="AZ15" s="626"/>
      <c r="BA15" s="626"/>
      <c r="BB15" s="626"/>
      <c r="BC15" s="626"/>
      <c r="BD15" s="626"/>
      <c r="BE15" s="626"/>
      <c r="BF15" s="627"/>
      <c r="BG15" s="628">
        <v>515814</v>
      </c>
      <c r="BH15" s="629"/>
      <c r="BI15" s="629"/>
      <c r="BJ15" s="629"/>
      <c r="BK15" s="629"/>
      <c r="BL15" s="629"/>
      <c r="BM15" s="629"/>
      <c r="BN15" s="630"/>
      <c r="BO15" s="655">
        <v>5.0999999999999996</v>
      </c>
      <c r="BP15" s="655"/>
      <c r="BQ15" s="655"/>
      <c r="BR15" s="655"/>
      <c r="BS15" s="656" t="s">
        <v>129</v>
      </c>
      <c r="BT15" s="656"/>
      <c r="BU15" s="656"/>
      <c r="BV15" s="656"/>
      <c r="BW15" s="656"/>
      <c r="BX15" s="656"/>
      <c r="BY15" s="656"/>
      <c r="BZ15" s="656"/>
      <c r="CA15" s="656"/>
      <c r="CB15" s="714"/>
      <c r="CD15" s="665" t="s">
        <v>270</v>
      </c>
      <c r="CE15" s="666"/>
      <c r="CF15" s="666"/>
      <c r="CG15" s="666"/>
      <c r="CH15" s="666"/>
      <c r="CI15" s="666"/>
      <c r="CJ15" s="666"/>
      <c r="CK15" s="666"/>
      <c r="CL15" s="666"/>
      <c r="CM15" s="666"/>
      <c r="CN15" s="666"/>
      <c r="CO15" s="666"/>
      <c r="CP15" s="666"/>
      <c r="CQ15" s="667"/>
      <c r="CR15" s="628">
        <v>3931882</v>
      </c>
      <c r="CS15" s="629"/>
      <c r="CT15" s="629"/>
      <c r="CU15" s="629"/>
      <c r="CV15" s="629"/>
      <c r="CW15" s="629"/>
      <c r="CX15" s="629"/>
      <c r="CY15" s="630"/>
      <c r="CZ15" s="655">
        <v>13.7</v>
      </c>
      <c r="DA15" s="655"/>
      <c r="DB15" s="655"/>
      <c r="DC15" s="655"/>
      <c r="DD15" s="634">
        <v>1189264</v>
      </c>
      <c r="DE15" s="629"/>
      <c r="DF15" s="629"/>
      <c r="DG15" s="629"/>
      <c r="DH15" s="629"/>
      <c r="DI15" s="629"/>
      <c r="DJ15" s="629"/>
      <c r="DK15" s="629"/>
      <c r="DL15" s="629"/>
      <c r="DM15" s="629"/>
      <c r="DN15" s="629"/>
      <c r="DO15" s="629"/>
      <c r="DP15" s="630"/>
      <c r="DQ15" s="634">
        <v>2518549</v>
      </c>
      <c r="DR15" s="629"/>
      <c r="DS15" s="629"/>
      <c r="DT15" s="629"/>
      <c r="DU15" s="629"/>
      <c r="DV15" s="629"/>
      <c r="DW15" s="629"/>
      <c r="DX15" s="629"/>
      <c r="DY15" s="629"/>
      <c r="DZ15" s="629"/>
      <c r="EA15" s="629"/>
      <c r="EB15" s="629"/>
      <c r="EC15" s="673"/>
    </row>
    <row r="16" spans="2:143" ht="11.25" customHeight="1">
      <c r="B16" s="625" t="s">
        <v>271</v>
      </c>
      <c r="C16" s="626"/>
      <c r="D16" s="626"/>
      <c r="E16" s="626"/>
      <c r="F16" s="626"/>
      <c r="G16" s="626"/>
      <c r="H16" s="626"/>
      <c r="I16" s="626"/>
      <c r="J16" s="626"/>
      <c r="K16" s="626"/>
      <c r="L16" s="626"/>
      <c r="M16" s="626"/>
      <c r="N16" s="626"/>
      <c r="O16" s="626"/>
      <c r="P16" s="626"/>
      <c r="Q16" s="627"/>
      <c r="R16" s="628">
        <v>22752</v>
      </c>
      <c r="S16" s="629"/>
      <c r="T16" s="629"/>
      <c r="U16" s="629"/>
      <c r="V16" s="629"/>
      <c r="W16" s="629"/>
      <c r="X16" s="629"/>
      <c r="Y16" s="630"/>
      <c r="Z16" s="655">
        <v>0.1</v>
      </c>
      <c r="AA16" s="655"/>
      <c r="AB16" s="655"/>
      <c r="AC16" s="655"/>
      <c r="AD16" s="656">
        <v>22752</v>
      </c>
      <c r="AE16" s="656"/>
      <c r="AF16" s="656"/>
      <c r="AG16" s="656"/>
      <c r="AH16" s="656"/>
      <c r="AI16" s="656"/>
      <c r="AJ16" s="656"/>
      <c r="AK16" s="656"/>
      <c r="AL16" s="631">
        <v>0.1</v>
      </c>
      <c r="AM16" s="632"/>
      <c r="AN16" s="632"/>
      <c r="AO16" s="657"/>
      <c r="AP16" s="625" t="s">
        <v>272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273</v>
      </c>
      <c r="CE16" s="666"/>
      <c r="CF16" s="666"/>
      <c r="CG16" s="666"/>
      <c r="CH16" s="666"/>
      <c r="CI16" s="666"/>
      <c r="CJ16" s="666"/>
      <c r="CK16" s="666"/>
      <c r="CL16" s="666"/>
      <c r="CM16" s="666"/>
      <c r="CN16" s="666"/>
      <c r="CO16" s="666"/>
      <c r="CP16" s="666"/>
      <c r="CQ16" s="667"/>
      <c r="CR16" s="628" t="s">
        <v>129</v>
      </c>
      <c r="CS16" s="629"/>
      <c r="CT16" s="629"/>
      <c r="CU16" s="629"/>
      <c r="CV16" s="629"/>
      <c r="CW16" s="629"/>
      <c r="CX16" s="629"/>
      <c r="CY16" s="630"/>
      <c r="CZ16" s="655" t="s">
        <v>129</v>
      </c>
      <c r="DA16" s="655"/>
      <c r="DB16" s="655"/>
      <c r="DC16" s="655"/>
      <c r="DD16" s="634" t="s">
        <v>129</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73"/>
    </row>
    <row r="17" spans="2:133" ht="11.25" customHeight="1">
      <c r="B17" s="625" t="s">
        <v>274</v>
      </c>
      <c r="C17" s="626"/>
      <c r="D17" s="626"/>
      <c r="E17" s="626"/>
      <c r="F17" s="626"/>
      <c r="G17" s="626"/>
      <c r="H17" s="626"/>
      <c r="I17" s="626"/>
      <c r="J17" s="626"/>
      <c r="K17" s="626"/>
      <c r="L17" s="626"/>
      <c r="M17" s="626"/>
      <c r="N17" s="626"/>
      <c r="O17" s="626"/>
      <c r="P17" s="626"/>
      <c r="Q17" s="627"/>
      <c r="R17" s="628">
        <v>122571</v>
      </c>
      <c r="S17" s="629"/>
      <c r="T17" s="629"/>
      <c r="U17" s="629"/>
      <c r="V17" s="629"/>
      <c r="W17" s="629"/>
      <c r="X17" s="629"/>
      <c r="Y17" s="630"/>
      <c r="Z17" s="655">
        <v>0.4</v>
      </c>
      <c r="AA17" s="655"/>
      <c r="AB17" s="655"/>
      <c r="AC17" s="655"/>
      <c r="AD17" s="656">
        <v>122571</v>
      </c>
      <c r="AE17" s="656"/>
      <c r="AF17" s="656"/>
      <c r="AG17" s="656"/>
      <c r="AH17" s="656"/>
      <c r="AI17" s="656"/>
      <c r="AJ17" s="656"/>
      <c r="AK17" s="656"/>
      <c r="AL17" s="631">
        <v>0.8</v>
      </c>
      <c r="AM17" s="632"/>
      <c r="AN17" s="632"/>
      <c r="AO17" s="657"/>
      <c r="AP17" s="625" t="s">
        <v>275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276</v>
      </c>
      <c r="CE17" s="666"/>
      <c r="CF17" s="666"/>
      <c r="CG17" s="666"/>
      <c r="CH17" s="666"/>
      <c r="CI17" s="666"/>
      <c r="CJ17" s="666"/>
      <c r="CK17" s="666"/>
      <c r="CL17" s="666"/>
      <c r="CM17" s="666"/>
      <c r="CN17" s="666"/>
      <c r="CO17" s="666"/>
      <c r="CP17" s="666"/>
      <c r="CQ17" s="667"/>
      <c r="CR17" s="628">
        <v>2474886</v>
      </c>
      <c r="CS17" s="629"/>
      <c r="CT17" s="629"/>
      <c r="CU17" s="629"/>
      <c r="CV17" s="629"/>
      <c r="CW17" s="629"/>
      <c r="CX17" s="629"/>
      <c r="CY17" s="630"/>
      <c r="CZ17" s="655">
        <v>8.6999999999999993</v>
      </c>
      <c r="DA17" s="655"/>
      <c r="DB17" s="655"/>
      <c r="DC17" s="655"/>
      <c r="DD17" s="634" t="s">
        <v>129</v>
      </c>
      <c r="DE17" s="629"/>
      <c r="DF17" s="629"/>
      <c r="DG17" s="629"/>
      <c r="DH17" s="629"/>
      <c r="DI17" s="629"/>
      <c r="DJ17" s="629"/>
      <c r="DK17" s="629"/>
      <c r="DL17" s="629"/>
      <c r="DM17" s="629"/>
      <c r="DN17" s="629"/>
      <c r="DO17" s="629"/>
      <c r="DP17" s="630"/>
      <c r="DQ17" s="634">
        <v>2461861</v>
      </c>
      <c r="DR17" s="629"/>
      <c r="DS17" s="629"/>
      <c r="DT17" s="629"/>
      <c r="DU17" s="629"/>
      <c r="DV17" s="629"/>
      <c r="DW17" s="629"/>
      <c r="DX17" s="629"/>
      <c r="DY17" s="629"/>
      <c r="DZ17" s="629"/>
      <c r="EA17" s="629"/>
      <c r="EB17" s="629"/>
      <c r="EC17" s="673"/>
    </row>
    <row r="18" spans="2:133" ht="11.25" customHeight="1">
      <c r="B18" s="625" t="s">
        <v>277</v>
      </c>
      <c r="C18" s="626"/>
      <c r="D18" s="626"/>
      <c r="E18" s="626"/>
      <c r="F18" s="626"/>
      <c r="G18" s="626"/>
      <c r="H18" s="626"/>
      <c r="I18" s="626"/>
      <c r="J18" s="626"/>
      <c r="K18" s="626"/>
      <c r="L18" s="626"/>
      <c r="M18" s="626"/>
      <c r="N18" s="626"/>
      <c r="O18" s="626"/>
      <c r="P18" s="626"/>
      <c r="Q18" s="627"/>
      <c r="R18" s="628">
        <v>133466</v>
      </c>
      <c r="S18" s="629"/>
      <c r="T18" s="629"/>
      <c r="U18" s="629"/>
      <c r="V18" s="629"/>
      <c r="W18" s="629"/>
      <c r="X18" s="629"/>
      <c r="Y18" s="630"/>
      <c r="Z18" s="655">
        <v>0.4</v>
      </c>
      <c r="AA18" s="655"/>
      <c r="AB18" s="655"/>
      <c r="AC18" s="655"/>
      <c r="AD18" s="656">
        <v>129462</v>
      </c>
      <c r="AE18" s="656"/>
      <c r="AF18" s="656"/>
      <c r="AG18" s="656"/>
      <c r="AH18" s="656"/>
      <c r="AI18" s="656"/>
      <c r="AJ18" s="656"/>
      <c r="AK18" s="656"/>
      <c r="AL18" s="631">
        <v>0.80000001192092896</v>
      </c>
      <c r="AM18" s="632"/>
      <c r="AN18" s="632"/>
      <c r="AO18" s="657"/>
      <c r="AP18" s="625" t="s">
        <v>278</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279</v>
      </c>
      <c r="CE18" s="666"/>
      <c r="CF18" s="666"/>
      <c r="CG18" s="666"/>
      <c r="CH18" s="666"/>
      <c r="CI18" s="666"/>
      <c r="CJ18" s="666"/>
      <c r="CK18" s="666"/>
      <c r="CL18" s="666"/>
      <c r="CM18" s="666"/>
      <c r="CN18" s="666"/>
      <c r="CO18" s="666"/>
      <c r="CP18" s="666"/>
      <c r="CQ18" s="667"/>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3"/>
    </row>
    <row r="19" spans="2:133" ht="11.25" customHeight="1">
      <c r="B19" s="625" t="s">
        <v>280</v>
      </c>
      <c r="C19" s="626"/>
      <c r="D19" s="626"/>
      <c r="E19" s="626"/>
      <c r="F19" s="626"/>
      <c r="G19" s="626"/>
      <c r="H19" s="626"/>
      <c r="I19" s="626"/>
      <c r="J19" s="626"/>
      <c r="K19" s="626"/>
      <c r="L19" s="626"/>
      <c r="M19" s="626"/>
      <c r="N19" s="626"/>
      <c r="O19" s="626"/>
      <c r="P19" s="626"/>
      <c r="Q19" s="627"/>
      <c r="R19" s="628">
        <v>56397</v>
      </c>
      <c r="S19" s="629"/>
      <c r="T19" s="629"/>
      <c r="U19" s="629"/>
      <c r="V19" s="629"/>
      <c r="W19" s="629"/>
      <c r="X19" s="629"/>
      <c r="Y19" s="630"/>
      <c r="Z19" s="655">
        <v>0.2</v>
      </c>
      <c r="AA19" s="655"/>
      <c r="AB19" s="655"/>
      <c r="AC19" s="655"/>
      <c r="AD19" s="656">
        <v>56397</v>
      </c>
      <c r="AE19" s="656"/>
      <c r="AF19" s="656"/>
      <c r="AG19" s="656"/>
      <c r="AH19" s="656"/>
      <c r="AI19" s="656"/>
      <c r="AJ19" s="656"/>
      <c r="AK19" s="656"/>
      <c r="AL19" s="631">
        <v>0.4</v>
      </c>
      <c r="AM19" s="632"/>
      <c r="AN19" s="632"/>
      <c r="AO19" s="657"/>
      <c r="AP19" s="625" t="s">
        <v>281</v>
      </c>
      <c r="AQ19" s="626"/>
      <c r="AR19" s="626"/>
      <c r="AS19" s="626"/>
      <c r="AT19" s="626"/>
      <c r="AU19" s="626"/>
      <c r="AV19" s="626"/>
      <c r="AW19" s="626"/>
      <c r="AX19" s="626"/>
      <c r="AY19" s="626"/>
      <c r="AZ19" s="626"/>
      <c r="BA19" s="626"/>
      <c r="BB19" s="626"/>
      <c r="BC19" s="626"/>
      <c r="BD19" s="626"/>
      <c r="BE19" s="626"/>
      <c r="BF19" s="627"/>
      <c r="BG19" s="628">
        <v>567834</v>
      </c>
      <c r="BH19" s="629"/>
      <c r="BI19" s="629"/>
      <c r="BJ19" s="629"/>
      <c r="BK19" s="629"/>
      <c r="BL19" s="629"/>
      <c r="BM19" s="629"/>
      <c r="BN19" s="630"/>
      <c r="BO19" s="655">
        <v>5.6</v>
      </c>
      <c r="BP19" s="655"/>
      <c r="BQ19" s="655"/>
      <c r="BR19" s="655"/>
      <c r="BS19" s="656" t="s">
        <v>129</v>
      </c>
      <c r="BT19" s="656"/>
      <c r="BU19" s="656"/>
      <c r="BV19" s="656"/>
      <c r="BW19" s="656"/>
      <c r="BX19" s="656"/>
      <c r="BY19" s="656"/>
      <c r="BZ19" s="656"/>
      <c r="CA19" s="656"/>
      <c r="CB19" s="714"/>
      <c r="CD19" s="665" t="s">
        <v>282</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c r="B20" s="625" t="s">
        <v>283</v>
      </c>
      <c r="C20" s="626"/>
      <c r="D20" s="626"/>
      <c r="E20" s="626"/>
      <c r="F20" s="626"/>
      <c r="G20" s="626"/>
      <c r="H20" s="626"/>
      <c r="I20" s="626"/>
      <c r="J20" s="626"/>
      <c r="K20" s="626"/>
      <c r="L20" s="626"/>
      <c r="M20" s="626"/>
      <c r="N20" s="626"/>
      <c r="O20" s="626"/>
      <c r="P20" s="626"/>
      <c r="Q20" s="627"/>
      <c r="R20" s="628">
        <v>6790</v>
      </c>
      <c r="S20" s="629"/>
      <c r="T20" s="629"/>
      <c r="U20" s="629"/>
      <c r="V20" s="629"/>
      <c r="W20" s="629"/>
      <c r="X20" s="629"/>
      <c r="Y20" s="630"/>
      <c r="Z20" s="655">
        <v>0</v>
      </c>
      <c r="AA20" s="655"/>
      <c r="AB20" s="655"/>
      <c r="AC20" s="655"/>
      <c r="AD20" s="656">
        <v>6790</v>
      </c>
      <c r="AE20" s="656"/>
      <c r="AF20" s="656"/>
      <c r="AG20" s="656"/>
      <c r="AH20" s="656"/>
      <c r="AI20" s="656"/>
      <c r="AJ20" s="656"/>
      <c r="AK20" s="656"/>
      <c r="AL20" s="631">
        <v>0</v>
      </c>
      <c r="AM20" s="632"/>
      <c r="AN20" s="632"/>
      <c r="AO20" s="657"/>
      <c r="AP20" s="625" t="s">
        <v>284</v>
      </c>
      <c r="AQ20" s="626"/>
      <c r="AR20" s="626"/>
      <c r="AS20" s="626"/>
      <c r="AT20" s="626"/>
      <c r="AU20" s="626"/>
      <c r="AV20" s="626"/>
      <c r="AW20" s="626"/>
      <c r="AX20" s="626"/>
      <c r="AY20" s="626"/>
      <c r="AZ20" s="626"/>
      <c r="BA20" s="626"/>
      <c r="BB20" s="626"/>
      <c r="BC20" s="626"/>
      <c r="BD20" s="626"/>
      <c r="BE20" s="626"/>
      <c r="BF20" s="627"/>
      <c r="BG20" s="628">
        <v>567834</v>
      </c>
      <c r="BH20" s="629"/>
      <c r="BI20" s="629"/>
      <c r="BJ20" s="629"/>
      <c r="BK20" s="629"/>
      <c r="BL20" s="629"/>
      <c r="BM20" s="629"/>
      <c r="BN20" s="630"/>
      <c r="BO20" s="655">
        <v>5.6</v>
      </c>
      <c r="BP20" s="655"/>
      <c r="BQ20" s="655"/>
      <c r="BR20" s="655"/>
      <c r="BS20" s="656" t="s">
        <v>129</v>
      </c>
      <c r="BT20" s="656"/>
      <c r="BU20" s="656"/>
      <c r="BV20" s="656"/>
      <c r="BW20" s="656"/>
      <c r="BX20" s="656"/>
      <c r="BY20" s="656"/>
      <c r="BZ20" s="656"/>
      <c r="CA20" s="656"/>
      <c r="CB20" s="714"/>
      <c r="CD20" s="665" t="s">
        <v>285</v>
      </c>
      <c r="CE20" s="666"/>
      <c r="CF20" s="666"/>
      <c r="CG20" s="666"/>
      <c r="CH20" s="666"/>
      <c r="CI20" s="666"/>
      <c r="CJ20" s="666"/>
      <c r="CK20" s="666"/>
      <c r="CL20" s="666"/>
      <c r="CM20" s="666"/>
      <c r="CN20" s="666"/>
      <c r="CO20" s="666"/>
      <c r="CP20" s="666"/>
      <c r="CQ20" s="667"/>
      <c r="CR20" s="628">
        <v>28603174</v>
      </c>
      <c r="CS20" s="629"/>
      <c r="CT20" s="629"/>
      <c r="CU20" s="629"/>
      <c r="CV20" s="629"/>
      <c r="CW20" s="629"/>
      <c r="CX20" s="629"/>
      <c r="CY20" s="630"/>
      <c r="CZ20" s="655">
        <v>100</v>
      </c>
      <c r="DA20" s="655"/>
      <c r="DB20" s="655"/>
      <c r="DC20" s="655"/>
      <c r="DD20" s="634">
        <v>2553565</v>
      </c>
      <c r="DE20" s="629"/>
      <c r="DF20" s="629"/>
      <c r="DG20" s="629"/>
      <c r="DH20" s="629"/>
      <c r="DI20" s="629"/>
      <c r="DJ20" s="629"/>
      <c r="DK20" s="629"/>
      <c r="DL20" s="629"/>
      <c r="DM20" s="629"/>
      <c r="DN20" s="629"/>
      <c r="DO20" s="629"/>
      <c r="DP20" s="630"/>
      <c r="DQ20" s="634">
        <v>17844866</v>
      </c>
      <c r="DR20" s="629"/>
      <c r="DS20" s="629"/>
      <c r="DT20" s="629"/>
      <c r="DU20" s="629"/>
      <c r="DV20" s="629"/>
      <c r="DW20" s="629"/>
      <c r="DX20" s="629"/>
      <c r="DY20" s="629"/>
      <c r="DZ20" s="629"/>
      <c r="EA20" s="629"/>
      <c r="EB20" s="629"/>
      <c r="EC20" s="673"/>
    </row>
    <row r="21" spans="2:133" ht="11.25" customHeight="1">
      <c r="B21" s="625" t="s">
        <v>286</v>
      </c>
      <c r="C21" s="626"/>
      <c r="D21" s="626"/>
      <c r="E21" s="626"/>
      <c r="F21" s="626"/>
      <c r="G21" s="626"/>
      <c r="H21" s="626"/>
      <c r="I21" s="626"/>
      <c r="J21" s="626"/>
      <c r="K21" s="626"/>
      <c r="L21" s="626"/>
      <c r="M21" s="626"/>
      <c r="N21" s="626"/>
      <c r="O21" s="626"/>
      <c r="P21" s="626"/>
      <c r="Q21" s="627"/>
      <c r="R21" s="628">
        <v>2707</v>
      </c>
      <c r="S21" s="629"/>
      <c r="T21" s="629"/>
      <c r="U21" s="629"/>
      <c r="V21" s="629"/>
      <c r="W21" s="629"/>
      <c r="X21" s="629"/>
      <c r="Y21" s="630"/>
      <c r="Z21" s="655">
        <v>0</v>
      </c>
      <c r="AA21" s="655"/>
      <c r="AB21" s="655"/>
      <c r="AC21" s="655"/>
      <c r="AD21" s="656">
        <v>2707</v>
      </c>
      <c r="AE21" s="656"/>
      <c r="AF21" s="656"/>
      <c r="AG21" s="656"/>
      <c r="AH21" s="656"/>
      <c r="AI21" s="656"/>
      <c r="AJ21" s="656"/>
      <c r="AK21" s="656"/>
      <c r="AL21" s="631">
        <v>0</v>
      </c>
      <c r="AM21" s="632"/>
      <c r="AN21" s="632"/>
      <c r="AO21" s="657"/>
      <c r="AP21" s="721" t="s">
        <v>287</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288</v>
      </c>
      <c r="C22" s="692"/>
      <c r="D22" s="692"/>
      <c r="E22" s="692"/>
      <c r="F22" s="692"/>
      <c r="G22" s="692"/>
      <c r="H22" s="692"/>
      <c r="I22" s="692"/>
      <c r="J22" s="692"/>
      <c r="K22" s="692"/>
      <c r="L22" s="692"/>
      <c r="M22" s="692"/>
      <c r="N22" s="692"/>
      <c r="O22" s="692"/>
      <c r="P22" s="692"/>
      <c r="Q22" s="693"/>
      <c r="R22" s="628">
        <v>67572</v>
      </c>
      <c r="S22" s="629"/>
      <c r="T22" s="629"/>
      <c r="U22" s="629"/>
      <c r="V22" s="629"/>
      <c r="W22" s="629"/>
      <c r="X22" s="629"/>
      <c r="Y22" s="630"/>
      <c r="Z22" s="655">
        <v>0.2</v>
      </c>
      <c r="AA22" s="655"/>
      <c r="AB22" s="655"/>
      <c r="AC22" s="655"/>
      <c r="AD22" s="656">
        <v>63568</v>
      </c>
      <c r="AE22" s="656"/>
      <c r="AF22" s="656"/>
      <c r="AG22" s="656"/>
      <c r="AH22" s="656"/>
      <c r="AI22" s="656"/>
      <c r="AJ22" s="656"/>
      <c r="AK22" s="656"/>
      <c r="AL22" s="631">
        <v>0.40000000596046448</v>
      </c>
      <c r="AM22" s="632"/>
      <c r="AN22" s="632"/>
      <c r="AO22" s="657"/>
      <c r="AP22" s="721" t="s">
        <v>289</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290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291</v>
      </c>
      <c r="C23" s="626"/>
      <c r="D23" s="626"/>
      <c r="E23" s="626"/>
      <c r="F23" s="626"/>
      <c r="G23" s="626"/>
      <c r="H23" s="626"/>
      <c r="I23" s="626"/>
      <c r="J23" s="626"/>
      <c r="K23" s="626"/>
      <c r="L23" s="626"/>
      <c r="M23" s="626"/>
      <c r="N23" s="626"/>
      <c r="O23" s="626"/>
      <c r="P23" s="626"/>
      <c r="Q23" s="627"/>
      <c r="R23" s="628">
        <v>4192571</v>
      </c>
      <c r="S23" s="629"/>
      <c r="T23" s="629"/>
      <c r="U23" s="629"/>
      <c r="V23" s="629"/>
      <c r="W23" s="629"/>
      <c r="X23" s="629"/>
      <c r="Y23" s="630"/>
      <c r="Z23" s="655">
        <v>13.4</v>
      </c>
      <c r="AA23" s="655"/>
      <c r="AB23" s="655"/>
      <c r="AC23" s="655"/>
      <c r="AD23" s="656">
        <v>3584124</v>
      </c>
      <c r="AE23" s="656"/>
      <c r="AF23" s="656"/>
      <c r="AG23" s="656"/>
      <c r="AH23" s="656"/>
      <c r="AI23" s="656"/>
      <c r="AJ23" s="656"/>
      <c r="AK23" s="656"/>
      <c r="AL23" s="631">
        <v>22.9</v>
      </c>
      <c r="AM23" s="632"/>
      <c r="AN23" s="632"/>
      <c r="AO23" s="657"/>
      <c r="AP23" s="721" t="s">
        <v>292</v>
      </c>
      <c r="AQ23" s="728"/>
      <c r="AR23" s="728"/>
      <c r="AS23" s="728"/>
      <c r="AT23" s="728"/>
      <c r="AU23" s="728"/>
      <c r="AV23" s="728"/>
      <c r="AW23" s="728"/>
      <c r="AX23" s="728"/>
      <c r="AY23" s="728"/>
      <c r="AZ23" s="728"/>
      <c r="BA23" s="728"/>
      <c r="BB23" s="728"/>
      <c r="BC23" s="728"/>
      <c r="BD23" s="728"/>
      <c r="BE23" s="728"/>
      <c r="BF23" s="723"/>
      <c r="BG23" s="628">
        <v>567834</v>
      </c>
      <c r="BH23" s="629"/>
      <c r="BI23" s="629"/>
      <c r="BJ23" s="629"/>
      <c r="BK23" s="629"/>
      <c r="BL23" s="629"/>
      <c r="BM23" s="629"/>
      <c r="BN23" s="630"/>
      <c r="BO23" s="655">
        <v>5.6</v>
      </c>
      <c r="BP23" s="655"/>
      <c r="BQ23" s="655"/>
      <c r="BR23" s="655"/>
      <c r="BS23" s="656" t="s">
        <v>129</v>
      </c>
      <c r="BT23" s="656"/>
      <c r="BU23" s="656"/>
      <c r="BV23" s="656"/>
      <c r="BW23" s="656"/>
      <c r="BX23" s="656"/>
      <c r="BY23" s="656"/>
      <c r="BZ23" s="656"/>
      <c r="CA23" s="656"/>
      <c r="CB23" s="714"/>
      <c r="CD23" s="730" t="s">
        <v>232</v>
      </c>
      <c r="CE23" s="731"/>
      <c r="CF23" s="731"/>
      <c r="CG23" s="731"/>
      <c r="CH23" s="731"/>
      <c r="CI23" s="731"/>
      <c r="CJ23" s="731"/>
      <c r="CK23" s="731"/>
      <c r="CL23" s="731"/>
      <c r="CM23" s="731"/>
      <c r="CN23" s="731"/>
      <c r="CO23" s="731"/>
      <c r="CP23" s="731"/>
      <c r="CQ23" s="732"/>
      <c r="CR23" s="730" t="s">
        <v>293</v>
      </c>
      <c r="CS23" s="731"/>
      <c r="CT23" s="731"/>
      <c r="CU23" s="731"/>
      <c r="CV23" s="731"/>
      <c r="CW23" s="731"/>
      <c r="CX23" s="731"/>
      <c r="CY23" s="732"/>
      <c r="CZ23" s="730" t="s">
        <v>294</v>
      </c>
      <c r="DA23" s="731"/>
      <c r="DB23" s="731"/>
      <c r="DC23" s="732"/>
      <c r="DD23" s="730" t="s">
        <v>295</v>
      </c>
      <c r="DE23" s="731"/>
      <c r="DF23" s="731"/>
      <c r="DG23" s="731"/>
      <c r="DH23" s="731"/>
      <c r="DI23" s="731"/>
      <c r="DJ23" s="731"/>
      <c r="DK23" s="732"/>
      <c r="DL23" s="733" t="s">
        <v>296</v>
      </c>
      <c r="DM23" s="734"/>
      <c r="DN23" s="734"/>
      <c r="DO23" s="734"/>
      <c r="DP23" s="734"/>
      <c r="DQ23" s="734"/>
      <c r="DR23" s="734"/>
      <c r="DS23" s="734"/>
      <c r="DT23" s="734"/>
      <c r="DU23" s="734"/>
      <c r="DV23" s="735"/>
      <c r="DW23" s="730" t="s">
        <v>297</v>
      </c>
      <c r="DX23" s="731"/>
      <c r="DY23" s="731"/>
      <c r="DZ23" s="731"/>
      <c r="EA23" s="731"/>
      <c r="EB23" s="731"/>
      <c r="EC23" s="732"/>
    </row>
    <row r="24" spans="2:133" ht="11.25" customHeight="1">
      <c r="B24" s="625" t="s">
        <v>298</v>
      </c>
      <c r="C24" s="626"/>
      <c r="D24" s="626"/>
      <c r="E24" s="626"/>
      <c r="F24" s="626"/>
      <c r="G24" s="626"/>
      <c r="H24" s="626"/>
      <c r="I24" s="626"/>
      <c r="J24" s="626"/>
      <c r="K24" s="626"/>
      <c r="L24" s="626"/>
      <c r="M24" s="626"/>
      <c r="N24" s="626"/>
      <c r="O24" s="626"/>
      <c r="P24" s="626"/>
      <c r="Q24" s="627"/>
      <c r="R24" s="628">
        <v>3584124</v>
      </c>
      <c r="S24" s="629"/>
      <c r="T24" s="629"/>
      <c r="U24" s="629"/>
      <c r="V24" s="629"/>
      <c r="W24" s="629"/>
      <c r="X24" s="629"/>
      <c r="Y24" s="630"/>
      <c r="Z24" s="655">
        <v>11.4</v>
      </c>
      <c r="AA24" s="655"/>
      <c r="AB24" s="655"/>
      <c r="AC24" s="655"/>
      <c r="AD24" s="656">
        <v>3584124</v>
      </c>
      <c r="AE24" s="656"/>
      <c r="AF24" s="656"/>
      <c r="AG24" s="656"/>
      <c r="AH24" s="656"/>
      <c r="AI24" s="656"/>
      <c r="AJ24" s="656"/>
      <c r="AK24" s="656"/>
      <c r="AL24" s="631">
        <v>22.9</v>
      </c>
      <c r="AM24" s="632"/>
      <c r="AN24" s="632"/>
      <c r="AO24" s="657"/>
      <c r="AP24" s="721" t="s">
        <v>299</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300</v>
      </c>
      <c r="CE24" s="685"/>
      <c r="CF24" s="685"/>
      <c r="CG24" s="685"/>
      <c r="CH24" s="685"/>
      <c r="CI24" s="685"/>
      <c r="CJ24" s="685"/>
      <c r="CK24" s="685"/>
      <c r="CL24" s="685"/>
      <c r="CM24" s="685"/>
      <c r="CN24" s="685"/>
      <c r="CO24" s="685"/>
      <c r="CP24" s="685"/>
      <c r="CQ24" s="686"/>
      <c r="CR24" s="681">
        <v>15162088</v>
      </c>
      <c r="CS24" s="682"/>
      <c r="CT24" s="682"/>
      <c r="CU24" s="682"/>
      <c r="CV24" s="682"/>
      <c r="CW24" s="682"/>
      <c r="CX24" s="682"/>
      <c r="CY24" s="725"/>
      <c r="CZ24" s="726">
        <v>53</v>
      </c>
      <c r="DA24" s="701"/>
      <c r="DB24" s="701"/>
      <c r="DC24" s="729"/>
      <c r="DD24" s="724">
        <v>8240955</v>
      </c>
      <c r="DE24" s="682"/>
      <c r="DF24" s="682"/>
      <c r="DG24" s="682"/>
      <c r="DH24" s="682"/>
      <c r="DI24" s="682"/>
      <c r="DJ24" s="682"/>
      <c r="DK24" s="725"/>
      <c r="DL24" s="724">
        <v>7870121</v>
      </c>
      <c r="DM24" s="682"/>
      <c r="DN24" s="682"/>
      <c r="DO24" s="682"/>
      <c r="DP24" s="682"/>
      <c r="DQ24" s="682"/>
      <c r="DR24" s="682"/>
      <c r="DS24" s="682"/>
      <c r="DT24" s="682"/>
      <c r="DU24" s="682"/>
      <c r="DV24" s="725"/>
      <c r="DW24" s="726">
        <v>46.4</v>
      </c>
      <c r="DX24" s="701"/>
      <c r="DY24" s="701"/>
      <c r="DZ24" s="701"/>
      <c r="EA24" s="701"/>
      <c r="EB24" s="701"/>
      <c r="EC24" s="727"/>
    </row>
    <row r="25" spans="2:133" ht="11.25" customHeight="1">
      <c r="B25" s="625" t="s">
        <v>301</v>
      </c>
      <c r="C25" s="626"/>
      <c r="D25" s="626"/>
      <c r="E25" s="626"/>
      <c r="F25" s="626"/>
      <c r="G25" s="626"/>
      <c r="H25" s="626"/>
      <c r="I25" s="626"/>
      <c r="J25" s="626"/>
      <c r="K25" s="626"/>
      <c r="L25" s="626"/>
      <c r="M25" s="626"/>
      <c r="N25" s="626"/>
      <c r="O25" s="626"/>
      <c r="P25" s="626"/>
      <c r="Q25" s="627"/>
      <c r="R25" s="628">
        <v>606650</v>
      </c>
      <c r="S25" s="629"/>
      <c r="T25" s="629"/>
      <c r="U25" s="629"/>
      <c r="V25" s="629"/>
      <c r="W25" s="629"/>
      <c r="X25" s="629"/>
      <c r="Y25" s="630"/>
      <c r="Z25" s="655">
        <v>1.9</v>
      </c>
      <c r="AA25" s="655"/>
      <c r="AB25" s="655"/>
      <c r="AC25" s="655"/>
      <c r="AD25" s="656" t="s">
        <v>129</v>
      </c>
      <c r="AE25" s="656"/>
      <c r="AF25" s="656"/>
      <c r="AG25" s="656"/>
      <c r="AH25" s="656"/>
      <c r="AI25" s="656"/>
      <c r="AJ25" s="656"/>
      <c r="AK25" s="656"/>
      <c r="AL25" s="631" t="s">
        <v>129</v>
      </c>
      <c r="AM25" s="632"/>
      <c r="AN25" s="632"/>
      <c r="AO25" s="657"/>
      <c r="AP25" s="721" t="s">
        <v>302</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303</v>
      </c>
      <c r="CE25" s="666"/>
      <c r="CF25" s="666"/>
      <c r="CG25" s="666"/>
      <c r="CH25" s="666"/>
      <c r="CI25" s="666"/>
      <c r="CJ25" s="666"/>
      <c r="CK25" s="666"/>
      <c r="CL25" s="666"/>
      <c r="CM25" s="666"/>
      <c r="CN25" s="666"/>
      <c r="CO25" s="666"/>
      <c r="CP25" s="666"/>
      <c r="CQ25" s="667"/>
      <c r="CR25" s="628">
        <v>4181775</v>
      </c>
      <c r="CS25" s="639"/>
      <c r="CT25" s="639"/>
      <c r="CU25" s="639"/>
      <c r="CV25" s="639"/>
      <c r="CW25" s="639"/>
      <c r="CX25" s="639"/>
      <c r="CY25" s="640"/>
      <c r="CZ25" s="631">
        <v>14.6</v>
      </c>
      <c r="DA25" s="641"/>
      <c r="DB25" s="641"/>
      <c r="DC25" s="642"/>
      <c r="DD25" s="634">
        <v>3893653</v>
      </c>
      <c r="DE25" s="639"/>
      <c r="DF25" s="639"/>
      <c r="DG25" s="639"/>
      <c r="DH25" s="639"/>
      <c r="DI25" s="639"/>
      <c r="DJ25" s="639"/>
      <c r="DK25" s="640"/>
      <c r="DL25" s="634">
        <v>3632515</v>
      </c>
      <c r="DM25" s="639"/>
      <c r="DN25" s="639"/>
      <c r="DO25" s="639"/>
      <c r="DP25" s="639"/>
      <c r="DQ25" s="639"/>
      <c r="DR25" s="639"/>
      <c r="DS25" s="639"/>
      <c r="DT25" s="639"/>
      <c r="DU25" s="639"/>
      <c r="DV25" s="640"/>
      <c r="DW25" s="631">
        <v>21.4</v>
      </c>
      <c r="DX25" s="641"/>
      <c r="DY25" s="641"/>
      <c r="DZ25" s="641"/>
      <c r="EA25" s="641"/>
      <c r="EB25" s="641"/>
      <c r="EC25" s="668"/>
    </row>
    <row r="26" spans="2:133" ht="11.25" customHeight="1">
      <c r="B26" s="625" t="s">
        <v>304</v>
      </c>
      <c r="C26" s="626"/>
      <c r="D26" s="626"/>
      <c r="E26" s="626"/>
      <c r="F26" s="626"/>
      <c r="G26" s="626"/>
      <c r="H26" s="626"/>
      <c r="I26" s="626"/>
      <c r="J26" s="626"/>
      <c r="K26" s="626"/>
      <c r="L26" s="626"/>
      <c r="M26" s="626"/>
      <c r="N26" s="626"/>
      <c r="O26" s="626"/>
      <c r="P26" s="626"/>
      <c r="Q26" s="627"/>
      <c r="R26" s="628">
        <v>1797</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305</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306</v>
      </c>
      <c r="CE26" s="666"/>
      <c r="CF26" s="666"/>
      <c r="CG26" s="666"/>
      <c r="CH26" s="666"/>
      <c r="CI26" s="666"/>
      <c r="CJ26" s="666"/>
      <c r="CK26" s="666"/>
      <c r="CL26" s="666"/>
      <c r="CM26" s="666"/>
      <c r="CN26" s="666"/>
      <c r="CO26" s="666"/>
      <c r="CP26" s="666"/>
      <c r="CQ26" s="667"/>
      <c r="CR26" s="628">
        <v>2481004</v>
      </c>
      <c r="CS26" s="629"/>
      <c r="CT26" s="629"/>
      <c r="CU26" s="629"/>
      <c r="CV26" s="629"/>
      <c r="CW26" s="629"/>
      <c r="CX26" s="629"/>
      <c r="CY26" s="630"/>
      <c r="CZ26" s="631">
        <v>8.6999999999999993</v>
      </c>
      <c r="DA26" s="641"/>
      <c r="DB26" s="641"/>
      <c r="DC26" s="642"/>
      <c r="DD26" s="634">
        <v>2264236</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c r="B27" s="625" t="s">
        <v>307</v>
      </c>
      <c r="C27" s="626"/>
      <c r="D27" s="626"/>
      <c r="E27" s="626"/>
      <c r="F27" s="626"/>
      <c r="G27" s="626"/>
      <c r="H27" s="626"/>
      <c r="I27" s="626"/>
      <c r="J27" s="626"/>
      <c r="K27" s="626"/>
      <c r="L27" s="626"/>
      <c r="M27" s="626"/>
      <c r="N27" s="626"/>
      <c r="O27" s="626"/>
      <c r="P27" s="626"/>
      <c r="Q27" s="627"/>
      <c r="R27" s="628">
        <v>16755455</v>
      </c>
      <c r="S27" s="629"/>
      <c r="T27" s="629"/>
      <c r="U27" s="629"/>
      <c r="V27" s="629"/>
      <c r="W27" s="629"/>
      <c r="X27" s="629"/>
      <c r="Y27" s="630"/>
      <c r="Z27" s="655">
        <v>53.5</v>
      </c>
      <c r="AA27" s="655"/>
      <c r="AB27" s="655"/>
      <c r="AC27" s="655"/>
      <c r="AD27" s="656">
        <v>15575170</v>
      </c>
      <c r="AE27" s="656"/>
      <c r="AF27" s="656"/>
      <c r="AG27" s="656"/>
      <c r="AH27" s="656"/>
      <c r="AI27" s="656"/>
      <c r="AJ27" s="656"/>
      <c r="AK27" s="656"/>
      <c r="AL27" s="631">
        <v>99.400001525878906</v>
      </c>
      <c r="AM27" s="632"/>
      <c r="AN27" s="632"/>
      <c r="AO27" s="657"/>
      <c r="AP27" s="625" t="s">
        <v>308</v>
      </c>
      <c r="AQ27" s="626"/>
      <c r="AR27" s="626"/>
      <c r="AS27" s="626"/>
      <c r="AT27" s="626"/>
      <c r="AU27" s="626"/>
      <c r="AV27" s="626"/>
      <c r="AW27" s="626"/>
      <c r="AX27" s="626"/>
      <c r="AY27" s="626"/>
      <c r="AZ27" s="626"/>
      <c r="BA27" s="626"/>
      <c r="BB27" s="626"/>
      <c r="BC27" s="626"/>
      <c r="BD27" s="626"/>
      <c r="BE27" s="626"/>
      <c r="BF27" s="627"/>
      <c r="BG27" s="628">
        <v>10079798</v>
      </c>
      <c r="BH27" s="629"/>
      <c r="BI27" s="629"/>
      <c r="BJ27" s="629"/>
      <c r="BK27" s="629"/>
      <c r="BL27" s="629"/>
      <c r="BM27" s="629"/>
      <c r="BN27" s="630"/>
      <c r="BO27" s="655">
        <v>100</v>
      </c>
      <c r="BP27" s="655"/>
      <c r="BQ27" s="655"/>
      <c r="BR27" s="655"/>
      <c r="BS27" s="656">
        <v>125202</v>
      </c>
      <c r="BT27" s="656"/>
      <c r="BU27" s="656"/>
      <c r="BV27" s="656"/>
      <c r="BW27" s="656"/>
      <c r="BX27" s="656"/>
      <c r="BY27" s="656"/>
      <c r="BZ27" s="656"/>
      <c r="CA27" s="656"/>
      <c r="CB27" s="714"/>
      <c r="CD27" s="665" t="s">
        <v>309</v>
      </c>
      <c r="CE27" s="666"/>
      <c r="CF27" s="666"/>
      <c r="CG27" s="666"/>
      <c r="CH27" s="666"/>
      <c r="CI27" s="666"/>
      <c r="CJ27" s="666"/>
      <c r="CK27" s="666"/>
      <c r="CL27" s="666"/>
      <c r="CM27" s="666"/>
      <c r="CN27" s="666"/>
      <c r="CO27" s="666"/>
      <c r="CP27" s="666"/>
      <c r="CQ27" s="667"/>
      <c r="CR27" s="628">
        <v>8505427</v>
      </c>
      <c r="CS27" s="639"/>
      <c r="CT27" s="639"/>
      <c r="CU27" s="639"/>
      <c r="CV27" s="639"/>
      <c r="CW27" s="639"/>
      <c r="CX27" s="639"/>
      <c r="CY27" s="640"/>
      <c r="CZ27" s="631">
        <v>29.7</v>
      </c>
      <c r="DA27" s="641"/>
      <c r="DB27" s="641"/>
      <c r="DC27" s="642"/>
      <c r="DD27" s="634">
        <v>1885441</v>
      </c>
      <c r="DE27" s="639"/>
      <c r="DF27" s="639"/>
      <c r="DG27" s="639"/>
      <c r="DH27" s="639"/>
      <c r="DI27" s="639"/>
      <c r="DJ27" s="639"/>
      <c r="DK27" s="640"/>
      <c r="DL27" s="634">
        <v>1775745</v>
      </c>
      <c r="DM27" s="639"/>
      <c r="DN27" s="639"/>
      <c r="DO27" s="639"/>
      <c r="DP27" s="639"/>
      <c r="DQ27" s="639"/>
      <c r="DR27" s="639"/>
      <c r="DS27" s="639"/>
      <c r="DT27" s="639"/>
      <c r="DU27" s="639"/>
      <c r="DV27" s="640"/>
      <c r="DW27" s="631">
        <v>10.5</v>
      </c>
      <c r="DX27" s="641"/>
      <c r="DY27" s="641"/>
      <c r="DZ27" s="641"/>
      <c r="EA27" s="641"/>
      <c r="EB27" s="641"/>
      <c r="EC27" s="668"/>
    </row>
    <row r="28" spans="2:133" ht="11.25" customHeight="1">
      <c r="B28" s="625" t="s">
        <v>310</v>
      </c>
      <c r="C28" s="626"/>
      <c r="D28" s="626"/>
      <c r="E28" s="626"/>
      <c r="F28" s="626"/>
      <c r="G28" s="626"/>
      <c r="H28" s="626"/>
      <c r="I28" s="626"/>
      <c r="J28" s="626"/>
      <c r="K28" s="626"/>
      <c r="L28" s="626"/>
      <c r="M28" s="626"/>
      <c r="N28" s="626"/>
      <c r="O28" s="626"/>
      <c r="P28" s="626"/>
      <c r="Q28" s="627"/>
      <c r="R28" s="628">
        <v>10319</v>
      </c>
      <c r="S28" s="629"/>
      <c r="T28" s="629"/>
      <c r="U28" s="629"/>
      <c r="V28" s="629"/>
      <c r="W28" s="629"/>
      <c r="X28" s="629"/>
      <c r="Y28" s="630"/>
      <c r="Z28" s="655">
        <v>0</v>
      </c>
      <c r="AA28" s="655"/>
      <c r="AB28" s="655"/>
      <c r="AC28" s="655"/>
      <c r="AD28" s="656">
        <v>10319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311</v>
      </c>
      <c r="CE28" s="666"/>
      <c r="CF28" s="666"/>
      <c r="CG28" s="666"/>
      <c r="CH28" s="666"/>
      <c r="CI28" s="666"/>
      <c r="CJ28" s="666"/>
      <c r="CK28" s="666"/>
      <c r="CL28" s="666"/>
      <c r="CM28" s="666"/>
      <c r="CN28" s="666"/>
      <c r="CO28" s="666"/>
      <c r="CP28" s="666"/>
      <c r="CQ28" s="667"/>
      <c r="CR28" s="628">
        <v>2474886</v>
      </c>
      <c r="CS28" s="629"/>
      <c r="CT28" s="629"/>
      <c r="CU28" s="629"/>
      <c r="CV28" s="629"/>
      <c r="CW28" s="629"/>
      <c r="CX28" s="629"/>
      <c r="CY28" s="630"/>
      <c r="CZ28" s="631">
        <v>8.6999999999999993</v>
      </c>
      <c r="DA28" s="641"/>
      <c r="DB28" s="641"/>
      <c r="DC28" s="642"/>
      <c r="DD28" s="634">
        <v>2461861</v>
      </c>
      <c r="DE28" s="629"/>
      <c r="DF28" s="629"/>
      <c r="DG28" s="629"/>
      <c r="DH28" s="629"/>
      <c r="DI28" s="629"/>
      <c r="DJ28" s="629"/>
      <c r="DK28" s="630"/>
      <c r="DL28" s="634">
        <v>2461861</v>
      </c>
      <c r="DM28" s="629"/>
      <c r="DN28" s="629"/>
      <c r="DO28" s="629"/>
      <c r="DP28" s="629"/>
      <c r="DQ28" s="629"/>
      <c r="DR28" s="629"/>
      <c r="DS28" s="629"/>
      <c r="DT28" s="629"/>
      <c r="DU28" s="629"/>
      <c r="DV28" s="630"/>
      <c r="DW28" s="631">
        <v>14.5</v>
      </c>
      <c r="DX28" s="641"/>
      <c r="DY28" s="641"/>
      <c r="DZ28" s="641"/>
      <c r="EA28" s="641"/>
      <c r="EB28" s="641"/>
      <c r="EC28" s="668"/>
    </row>
    <row r="29" spans="2:133" ht="11.25" customHeight="1">
      <c r="B29" s="625" t="s">
        <v>312</v>
      </c>
      <c r="C29" s="626"/>
      <c r="D29" s="626"/>
      <c r="E29" s="626"/>
      <c r="F29" s="626"/>
      <c r="G29" s="626"/>
      <c r="H29" s="626"/>
      <c r="I29" s="626"/>
      <c r="J29" s="626"/>
      <c r="K29" s="626"/>
      <c r="L29" s="626"/>
      <c r="M29" s="626"/>
      <c r="N29" s="626"/>
      <c r="O29" s="626"/>
      <c r="P29" s="626"/>
      <c r="Q29" s="627"/>
      <c r="R29" s="628">
        <v>138498</v>
      </c>
      <c r="S29" s="629"/>
      <c r="T29" s="629"/>
      <c r="U29" s="629"/>
      <c r="V29" s="629"/>
      <c r="W29" s="629"/>
      <c r="X29" s="629"/>
      <c r="Y29" s="630"/>
      <c r="Z29" s="655">
        <v>0.4</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313</v>
      </c>
      <c r="CE29" s="716"/>
      <c r="CF29" s="665" t="s">
        <v>69</v>
      </c>
      <c r="CG29" s="666"/>
      <c r="CH29" s="666"/>
      <c r="CI29" s="666"/>
      <c r="CJ29" s="666"/>
      <c r="CK29" s="666"/>
      <c r="CL29" s="666"/>
      <c r="CM29" s="666"/>
      <c r="CN29" s="666"/>
      <c r="CO29" s="666"/>
      <c r="CP29" s="666"/>
      <c r="CQ29" s="667"/>
      <c r="CR29" s="628">
        <v>2474886</v>
      </c>
      <c r="CS29" s="639"/>
      <c r="CT29" s="639"/>
      <c r="CU29" s="639"/>
      <c r="CV29" s="639"/>
      <c r="CW29" s="639"/>
      <c r="CX29" s="639"/>
      <c r="CY29" s="640"/>
      <c r="CZ29" s="631">
        <v>8.6999999999999993</v>
      </c>
      <c r="DA29" s="641"/>
      <c r="DB29" s="641"/>
      <c r="DC29" s="642"/>
      <c r="DD29" s="634">
        <v>2461861</v>
      </c>
      <c r="DE29" s="639"/>
      <c r="DF29" s="639"/>
      <c r="DG29" s="639"/>
      <c r="DH29" s="639"/>
      <c r="DI29" s="639"/>
      <c r="DJ29" s="639"/>
      <c r="DK29" s="640"/>
      <c r="DL29" s="634">
        <v>2461861</v>
      </c>
      <c r="DM29" s="639"/>
      <c r="DN29" s="639"/>
      <c r="DO29" s="639"/>
      <c r="DP29" s="639"/>
      <c r="DQ29" s="639"/>
      <c r="DR29" s="639"/>
      <c r="DS29" s="639"/>
      <c r="DT29" s="639"/>
      <c r="DU29" s="639"/>
      <c r="DV29" s="640"/>
      <c r="DW29" s="631">
        <v>14.5</v>
      </c>
      <c r="DX29" s="641"/>
      <c r="DY29" s="641"/>
      <c r="DZ29" s="641"/>
      <c r="EA29" s="641"/>
      <c r="EB29" s="641"/>
      <c r="EC29" s="668"/>
    </row>
    <row r="30" spans="2:133" ht="11.25" customHeight="1">
      <c r="B30" s="625" t="s">
        <v>314</v>
      </c>
      <c r="C30" s="626"/>
      <c r="D30" s="626"/>
      <c r="E30" s="626"/>
      <c r="F30" s="626"/>
      <c r="G30" s="626"/>
      <c r="H30" s="626"/>
      <c r="I30" s="626"/>
      <c r="J30" s="626"/>
      <c r="K30" s="626"/>
      <c r="L30" s="626"/>
      <c r="M30" s="626"/>
      <c r="N30" s="626"/>
      <c r="O30" s="626"/>
      <c r="P30" s="626"/>
      <c r="Q30" s="627"/>
      <c r="R30" s="628">
        <v>252577</v>
      </c>
      <c r="S30" s="629"/>
      <c r="T30" s="629"/>
      <c r="U30" s="629"/>
      <c r="V30" s="629"/>
      <c r="W30" s="629"/>
      <c r="X30" s="629"/>
      <c r="Y30" s="630"/>
      <c r="Z30" s="655">
        <v>0.8</v>
      </c>
      <c r="AA30" s="655"/>
      <c r="AB30" s="655"/>
      <c r="AC30" s="655"/>
      <c r="AD30" s="656">
        <v>77188</v>
      </c>
      <c r="AE30" s="656"/>
      <c r="AF30" s="656"/>
      <c r="AG30" s="656"/>
      <c r="AH30" s="656"/>
      <c r="AI30" s="656"/>
      <c r="AJ30" s="656"/>
      <c r="AK30" s="656"/>
      <c r="AL30" s="631">
        <v>0.5</v>
      </c>
      <c r="AM30" s="632"/>
      <c r="AN30" s="632"/>
      <c r="AO30" s="657"/>
      <c r="AP30" s="687" t="s">
        <v>232</v>
      </c>
      <c r="AQ30" s="688"/>
      <c r="AR30" s="688"/>
      <c r="AS30" s="688"/>
      <c r="AT30" s="688"/>
      <c r="AU30" s="688"/>
      <c r="AV30" s="688"/>
      <c r="AW30" s="688"/>
      <c r="AX30" s="688"/>
      <c r="AY30" s="688"/>
      <c r="AZ30" s="688"/>
      <c r="BA30" s="688"/>
      <c r="BB30" s="688"/>
      <c r="BC30" s="688"/>
      <c r="BD30" s="688"/>
      <c r="BE30" s="688"/>
      <c r="BF30" s="689"/>
      <c r="BG30" s="687" t="s">
        <v>315</v>
      </c>
      <c r="BH30" s="712"/>
      <c r="BI30" s="712"/>
      <c r="BJ30" s="712"/>
      <c r="BK30" s="712"/>
      <c r="BL30" s="712"/>
      <c r="BM30" s="712"/>
      <c r="BN30" s="712"/>
      <c r="BO30" s="712"/>
      <c r="BP30" s="712"/>
      <c r="BQ30" s="713"/>
      <c r="BR30" s="687" t="s">
        <v>316</v>
      </c>
      <c r="BS30" s="712"/>
      <c r="BT30" s="712"/>
      <c r="BU30" s="712"/>
      <c r="BV30" s="712"/>
      <c r="BW30" s="712"/>
      <c r="BX30" s="712"/>
      <c r="BY30" s="712"/>
      <c r="BZ30" s="712"/>
      <c r="CA30" s="712"/>
      <c r="CB30" s="713"/>
      <c r="CD30" s="717"/>
      <c r="CE30" s="718"/>
      <c r="CF30" s="665" t="s">
        <v>317</v>
      </c>
      <c r="CG30" s="666"/>
      <c r="CH30" s="666"/>
      <c r="CI30" s="666"/>
      <c r="CJ30" s="666"/>
      <c r="CK30" s="666"/>
      <c r="CL30" s="666"/>
      <c r="CM30" s="666"/>
      <c r="CN30" s="666"/>
      <c r="CO30" s="666"/>
      <c r="CP30" s="666"/>
      <c r="CQ30" s="667"/>
      <c r="CR30" s="628">
        <v>2368876</v>
      </c>
      <c r="CS30" s="629"/>
      <c r="CT30" s="629"/>
      <c r="CU30" s="629"/>
      <c r="CV30" s="629"/>
      <c r="CW30" s="629"/>
      <c r="CX30" s="629"/>
      <c r="CY30" s="630"/>
      <c r="CZ30" s="631">
        <v>8.3000000000000007</v>
      </c>
      <c r="DA30" s="641"/>
      <c r="DB30" s="641"/>
      <c r="DC30" s="642"/>
      <c r="DD30" s="634">
        <v>2356234</v>
      </c>
      <c r="DE30" s="629"/>
      <c r="DF30" s="629"/>
      <c r="DG30" s="629"/>
      <c r="DH30" s="629"/>
      <c r="DI30" s="629"/>
      <c r="DJ30" s="629"/>
      <c r="DK30" s="630"/>
      <c r="DL30" s="634">
        <v>2356234</v>
      </c>
      <c r="DM30" s="629"/>
      <c r="DN30" s="629"/>
      <c r="DO30" s="629"/>
      <c r="DP30" s="629"/>
      <c r="DQ30" s="629"/>
      <c r="DR30" s="629"/>
      <c r="DS30" s="629"/>
      <c r="DT30" s="629"/>
      <c r="DU30" s="629"/>
      <c r="DV30" s="630"/>
      <c r="DW30" s="631">
        <v>13.9</v>
      </c>
      <c r="DX30" s="641"/>
      <c r="DY30" s="641"/>
      <c r="DZ30" s="641"/>
      <c r="EA30" s="641"/>
      <c r="EB30" s="641"/>
      <c r="EC30" s="668"/>
    </row>
    <row r="31" spans="2:133" ht="11.25" customHeight="1">
      <c r="B31" s="625" t="s">
        <v>318</v>
      </c>
      <c r="C31" s="626"/>
      <c r="D31" s="626"/>
      <c r="E31" s="626"/>
      <c r="F31" s="626"/>
      <c r="G31" s="626"/>
      <c r="H31" s="626"/>
      <c r="I31" s="626"/>
      <c r="J31" s="626"/>
      <c r="K31" s="626"/>
      <c r="L31" s="626"/>
      <c r="M31" s="626"/>
      <c r="N31" s="626"/>
      <c r="O31" s="626"/>
      <c r="P31" s="626"/>
      <c r="Q31" s="627"/>
      <c r="R31" s="628">
        <v>38038</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319</v>
      </c>
      <c r="AQ31" s="704"/>
      <c r="AR31" s="704"/>
      <c r="AS31" s="704"/>
      <c r="AT31" s="709" t="s">
        <v>320</v>
      </c>
      <c r="AU31" s="360"/>
      <c r="AV31" s="360"/>
      <c r="AW31" s="360"/>
      <c r="AX31" s="696" t="s">
        <v>194</v>
      </c>
      <c r="AY31" s="697"/>
      <c r="AZ31" s="697"/>
      <c r="BA31" s="697"/>
      <c r="BB31" s="697"/>
      <c r="BC31" s="697"/>
      <c r="BD31" s="697"/>
      <c r="BE31" s="697"/>
      <c r="BF31" s="698"/>
      <c r="BG31" s="699">
        <v>99.3</v>
      </c>
      <c r="BH31" s="700"/>
      <c r="BI31" s="700"/>
      <c r="BJ31" s="700"/>
      <c r="BK31" s="700"/>
      <c r="BL31" s="700"/>
      <c r="BM31" s="701">
        <v>98.9</v>
      </c>
      <c r="BN31" s="700"/>
      <c r="BO31" s="700"/>
      <c r="BP31" s="700"/>
      <c r="BQ31" s="702"/>
      <c r="BR31" s="699">
        <v>99.1</v>
      </c>
      <c r="BS31" s="700"/>
      <c r="BT31" s="700"/>
      <c r="BU31" s="700"/>
      <c r="BV31" s="700"/>
      <c r="BW31" s="700"/>
      <c r="BX31" s="701">
        <v>98.2</v>
      </c>
      <c r="BY31" s="700"/>
      <c r="BZ31" s="700"/>
      <c r="CA31" s="700"/>
      <c r="CB31" s="702"/>
      <c r="CD31" s="717"/>
      <c r="CE31" s="718"/>
      <c r="CF31" s="665" t="s">
        <v>321</v>
      </c>
      <c r="CG31" s="666"/>
      <c r="CH31" s="666"/>
      <c r="CI31" s="666"/>
      <c r="CJ31" s="666"/>
      <c r="CK31" s="666"/>
      <c r="CL31" s="666"/>
      <c r="CM31" s="666"/>
      <c r="CN31" s="666"/>
      <c r="CO31" s="666"/>
      <c r="CP31" s="666"/>
      <c r="CQ31" s="667"/>
      <c r="CR31" s="628">
        <v>106010</v>
      </c>
      <c r="CS31" s="639"/>
      <c r="CT31" s="639"/>
      <c r="CU31" s="639"/>
      <c r="CV31" s="639"/>
      <c r="CW31" s="639"/>
      <c r="CX31" s="639"/>
      <c r="CY31" s="640"/>
      <c r="CZ31" s="631">
        <v>0.4</v>
      </c>
      <c r="DA31" s="641"/>
      <c r="DB31" s="641"/>
      <c r="DC31" s="642"/>
      <c r="DD31" s="634">
        <v>105627</v>
      </c>
      <c r="DE31" s="639"/>
      <c r="DF31" s="639"/>
      <c r="DG31" s="639"/>
      <c r="DH31" s="639"/>
      <c r="DI31" s="639"/>
      <c r="DJ31" s="639"/>
      <c r="DK31" s="640"/>
      <c r="DL31" s="634">
        <v>105627</v>
      </c>
      <c r="DM31" s="639"/>
      <c r="DN31" s="639"/>
      <c r="DO31" s="639"/>
      <c r="DP31" s="639"/>
      <c r="DQ31" s="639"/>
      <c r="DR31" s="639"/>
      <c r="DS31" s="639"/>
      <c r="DT31" s="639"/>
      <c r="DU31" s="639"/>
      <c r="DV31" s="640"/>
      <c r="DW31" s="631">
        <v>0.6</v>
      </c>
      <c r="DX31" s="641"/>
      <c r="DY31" s="641"/>
      <c r="DZ31" s="641"/>
      <c r="EA31" s="641"/>
      <c r="EB31" s="641"/>
      <c r="EC31" s="668"/>
    </row>
    <row r="32" spans="2:133" ht="11.25" customHeight="1">
      <c r="B32" s="625" t="s">
        <v>322</v>
      </c>
      <c r="C32" s="626"/>
      <c r="D32" s="626"/>
      <c r="E32" s="626"/>
      <c r="F32" s="626"/>
      <c r="G32" s="626"/>
      <c r="H32" s="626"/>
      <c r="I32" s="626"/>
      <c r="J32" s="626"/>
      <c r="K32" s="626"/>
      <c r="L32" s="626"/>
      <c r="M32" s="626"/>
      <c r="N32" s="626"/>
      <c r="O32" s="626"/>
      <c r="P32" s="626"/>
      <c r="Q32" s="627"/>
      <c r="R32" s="628">
        <v>7527286</v>
      </c>
      <c r="S32" s="629"/>
      <c r="T32" s="629"/>
      <c r="U32" s="629"/>
      <c r="V32" s="629"/>
      <c r="W32" s="629"/>
      <c r="X32" s="629"/>
      <c r="Y32" s="630"/>
      <c r="Z32" s="655">
        <v>24</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1" t="s">
        <v>323</v>
      </c>
      <c r="AV32" s="361"/>
      <c r="AW32" s="361"/>
      <c r="AX32" s="625" t="s">
        <v>324</v>
      </c>
      <c r="AY32" s="626"/>
      <c r="AZ32" s="626"/>
      <c r="BA32" s="626"/>
      <c r="BB32" s="626"/>
      <c r="BC32" s="626"/>
      <c r="BD32" s="626"/>
      <c r="BE32" s="626"/>
      <c r="BF32" s="627"/>
      <c r="BG32" s="694">
        <v>99</v>
      </c>
      <c r="BH32" s="639"/>
      <c r="BI32" s="639"/>
      <c r="BJ32" s="639"/>
      <c r="BK32" s="639"/>
      <c r="BL32" s="639"/>
      <c r="BM32" s="632">
        <v>98.7</v>
      </c>
      <c r="BN32" s="695"/>
      <c r="BO32" s="695"/>
      <c r="BP32" s="695"/>
      <c r="BQ32" s="672"/>
      <c r="BR32" s="694">
        <v>99</v>
      </c>
      <c r="BS32" s="639"/>
      <c r="BT32" s="639"/>
      <c r="BU32" s="639"/>
      <c r="BV32" s="639"/>
      <c r="BW32" s="639"/>
      <c r="BX32" s="632">
        <v>98.3</v>
      </c>
      <c r="BY32" s="695"/>
      <c r="BZ32" s="695"/>
      <c r="CA32" s="695"/>
      <c r="CB32" s="672"/>
      <c r="CD32" s="719"/>
      <c r="CE32" s="720"/>
      <c r="CF32" s="665" t="s">
        <v>325</v>
      </c>
      <c r="CG32" s="666"/>
      <c r="CH32" s="666"/>
      <c r="CI32" s="666"/>
      <c r="CJ32" s="666"/>
      <c r="CK32" s="666"/>
      <c r="CL32" s="666"/>
      <c r="CM32" s="666"/>
      <c r="CN32" s="666"/>
      <c r="CO32" s="666"/>
      <c r="CP32" s="666"/>
      <c r="CQ32" s="667"/>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8"/>
    </row>
    <row r="33" spans="2:133" ht="11.25" customHeight="1">
      <c r="B33" s="691" t="s">
        <v>326</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2"/>
      <c r="AV33" s="362"/>
      <c r="AW33" s="362"/>
      <c r="AX33" s="605" t="s">
        <v>327</v>
      </c>
      <c r="AY33" s="606"/>
      <c r="AZ33" s="606"/>
      <c r="BA33" s="606"/>
      <c r="BB33" s="606"/>
      <c r="BC33" s="606"/>
      <c r="BD33" s="606"/>
      <c r="BE33" s="606"/>
      <c r="BF33" s="607"/>
      <c r="BG33" s="690">
        <v>99.5</v>
      </c>
      <c r="BH33" s="609"/>
      <c r="BI33" s="609"/>
      <c r="BJ33" s="609"/>
      <c r="BK33" s="609"/>
      <c r="BL33" s="609"/>
      <c r="BM33" s="647">
        <v>99.1</v>
      </c>
      <c r="BN33" s="609"/>
      <c r="BO33" s="609"/>
      <c r="BP33" s="609"/>
      <c r="BQ33" s="658"/>
      <c r="BR33" s="690">
        <v>99.1</v>
      </c>
      <c r="BS33" s="609"/>
      <c r="BT33" s="609"/>
      <c r="BU33" s="609"/>
      <c r="BV33" s="609"/>
      <c r="BW33" s="609"/>
      <c r="BX33" s="647">
        <v>98.1</v>
      </c>
      <c r="BY33" s="609"/>
      <c r="BZ33" s="609"/>
      <c r="CA33" s="609"/>
      <c r="CB33" s="658"/>
      <c r="CD33" s="665" t="s">
        <v>328</v>
      </c>
      <c r="CE33" s="666"/>
      <c r="CF33" s="666"/>
      <c r="CG33" s="666"/>
      <c r="CH33" s="666"/>
      <c r="CI33" s="666"/>
      <c r="CJ33" s="666"/>
      <c r="CK33" s="666"/>
      <c r="CL33" s="666"/>
      <c r="CM33" s="666"/>
      <c r="CN33" s="666"/>
      <c r="CO33" s="666"/>
      <c r="CP33" s="666"/>
      <c r="CQ33" s="667"/>
      <c r="CR33" s="628">
        <v>10887521</v>
      </c>
      <c r="CS33" s="639"/>
      <c r="CT33" s="639"/>
      <c r="CU33" s="639"/>
      <c r="CV33" s="639"/>
      <c r="CW33" s="639"/>
      <c r="CX33" s="639"/>
      <c r="CY33" s="640"/>
      <c r="CZ33" s="631">
        <v>38.1</v>
      </c>
      <c r="DA33" s="641"/>
      <c r="DB33" s="641"/>
      <c r="DC33" s="642"/>
      <c r="DD33" s="634">
        <v>8718913</v>
      </c>
      <c r="DE33" s="639"/>
      <c r="DF33" s="639"/>
      <c r="DG33" s="639"/>
      <c r="DH33" s="639"/>
      <c r="DI33" s="639"/>
      <c r="DJ33" s="639"/>
      <c r="DK33" s="640"/>
      <c r="DL33" s="634">
        <v>6591738</v>
      </c>
      <c r="DM33" s="639"/>
      <c r="DN33" s="639"/>
      <c r="DO33" s="639"/>
      <c r="DP33" s="639"/>
      <c r="DQ33" s="639"/>
      <c r="DR33" s="639"/>
      <c r="DS33" s="639"/>
      <c r="DT33" s="639"/>
      <c r="DU33" s="639"/>
      <c r="DV33" s="640"/>
      <c r="DW33" s="631">
        <v>38.9</v>
      </c>
      <c r="DX33" s="641"/>
      <c r="DY33" s="641"/>
      <c r="DZ33" s="641"/>
      <c r="EA33" s="641"/>
      <c r="EB33" s="641"/>
      <c r="EC33" s="668"/>
    </row>
    <row r="34" spans="2:133" ht="11.25" customHeight="1">
      <c r="B34" s="625" t="s">
        <v>329</v>
      </c>
      <c r="C34" s="626"/>
      <c r="D34" s="626"/>
      <c r="E34" s="626"/>
      <c r="F34" s="626"/>
      <c r="G34" s="626"/>
      <c r="H34" s="626"/>
      <c r="I34" s="626"/>
      <c r="J34" s="626"/>
      <c r="K34" s="626"/>
      <c r="L34" s="626"/>
      <c r="M34" s="626"/>
      <c r="N34" s="626"/>
      <c r="O34" s="626"/>
      <c r="P34" s="626"/>
      <c r="Q34" s="627"/>
      <c r="R34" s="628">
        <v>1965533</v>
      </c>
      <c r="S34" s="629"/>
      <c r="T34" s="629"/>
      <c r="U34" s="629"/>
      <c r="V34" s="629"/>
      <c r="W34" s="629"/>
      <c r="X34" s="629"/>
      <c r="Y34" s="630"/>
      <c r="Z34" s="655">
        <v>6.3</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330</v>
      </c>
      <c r="CE34" s="666"/>
      <c r="CF34" s="666"/>
      <c r="CG34" s="666"/>
      <c r="CH34" s="666"/>
      <c r="CI34" s="666"/>
      <c r="CJ34" s="666"/>
      <c r="CK34" s="666"/>
      <c r="CL34" s="666"/>
      <c r="CM34" s="666"/>
      <c r="CN34" s="666"/>
      <c r="CO34" s="666"/>
      <c r="CP34" s="666"/>
      <c r="CQ34" s="667"/>
      <c r="CR34" s="628">
        <v>4274814</v>
      </c>
      <c r="CS34" s="629"/>
      <c r="CT34" s="629"/>
      <c r="CU34" s="629"/>
      <c r="CV34" s="629"/>
      <c r="CW34" s="629"/>
      <c r="CX34" s="629"/>
      <c r="CY34" s="630"/>
      <c r="CZ34" s="631">
        <v>14.9</v>
      </c>
      <c r="DA34" s="641"/>
      <c r="DB34" s="641"/>
      <c r="DC34" s="642"/>
      <c r="DD34" s="634">
        <v>2770529</v>
      </c>
      <c r="DE34" s="629"/>
      <c r="DF34" s="629"/>
      <c r="DG34" s="629"/>
      <c r="DH34" s="629"/>
      <c r="DI34" s="629"/>
      <c r="DJ34" s="629"/>
      <c r="DK34" s="630"/>
      <c r="DL34" s="634">
        <v>2435608</v>
      </c>
      <c r="DM34" s="629"/>
      <c r="DN34" s="629"/>
      <c r="DO34" s="629"/>
      <c r="DP34" s="629"/>
      <c r="DQ34" s="629"/>
      <c r="DR34" s="629"/>
      <c r="DS34" s="629"/>
      <c r="DT34" s="629"/>
      <c r="DU34" s="629"/>
      <c r="DV34" s="630"/>
      <c r="DW34" s="631">
        <v>14.4</v>
      </c>
      <c r="DX34" s="641"/>
      <c r="DY34" s="641"/>
      <c r="DZ34" s="641"/>
      <c r="EA34" s="641"/>
      <c r="EB34" s="641"/>
      <c r="EC34" s="668"/>
    </row>
    <row r="35" spans="2:133" ht="11.25" customHeight="1">
      <c r="B35" s="625" t="s">
        <v>331</v>
      </c>
      <c r="C35" s="626"/>
      <c r="D35" s="626"/>
      <c r="E35" s="626"/>
      <c r="F35" s="626"/>
      <c r="G35" s="626"/>
      <c r="H35" s="626"/>
      <c r="I35" s="626"/>
      <c r="J35" s="626"/>
      <c r="K35" s="626"/>
      <c r="L35" s="626"/>
      <c r="M35" s="626"/>
      <c r="N35" s="626"/>
      <c r="O35" s="626"/>
      <c r="P35" s="626"/>
      <c r="Q35" s="627"/>
      <c r="R35" s="628">
        <v>14675</v>
      </c>
      <c r="S35" s="629"/>
      <c r="T35" s="629"/>
      <c r="U35" s="629"/>
      <c r="V35" s="629"/>
      <c r="W35" s="629"/>
      <c r="X35" s="629"/>
      <c r="Y35" s="630"/>
      <c r="Z35" s="655">
        <v>0</v>
      </c>
      <c r="AA35" s="655"/>
      <c r="AB35" s="655"/>
      <c r="AC35" s="655"/>
      <c r="AD35" s="656">
        <v>12228</v>
      </c>
      <c r="AE35" s="656"/>
      <c r="AF35" s="656"/>
      <c r="AG35" s="656"/>
      <c r="AH35" s="656"/>
      <c r="AI35" s="656"/>
      <c r="AJ35" s="656"/>
      <c r="AK35" s="656"/>
      <c r="AL35" s="631">
        <v>0.1</v>
      </c>
      <c r="AM35" s="632"/>
      <c r="AN35" s="632"/>
      <c r="AO35" s="657"/>
      <c r="AP35" s="218"/>
      <c r="AQ35" s="687" t="s">
        <v>332</v>
      </c>
      <c r="AR35" s="688"/>
      <c r="AS35" s="688"/>
      <c r="AT35" s="688"/>
      <c r="AU35" s="688"/>
      <c r="AV35" s="688"/>
      <c r="AW35" s="688"/>
      <c r="AX35" s="688"/>
      <c r="AY35" s="688"/>
      <c r="AZ35" s="688"/>
      <c r="BA35" s="688"/>
      <c r="BB35" s="688"/>
      <c r="BC35" s="688"/>
      <c r="BD35" s="688"/>
      <c r="BE35" s="688"/>
      <c r="BF35" s="689"/>
      <c r="BG35" s="687" t="s">
        <v>333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334</v>
      </c>
      <c r="CE35" s="666"/>
      <c r="CF35" s="666"/>
      <c r="CG35" s="666"/>
      <c r="CH35" s="666"/>
      <c r="CI35" s="666"/>
      <c r="CJ35" s="666"/>
      <c r="CK35" s="666"/>
      <c r="CL35" s="666"/>
      <c r="CM35" s="666"/>
      <c r="CN35" s="666"/>
      <c r="CO35" s="666"/>
      <c r="CP35" s="666"/>
      <c r="CQ35" s="667"/>
      <c r="CR35" s="628">
        <v>196733</v>
      </c>
      <c r="CS35" s="639"/>
      <c r="CT35" s="639"/>
      <c r="CU35" s="639"/>
      <c r="CV35" s="639"/>
      <c r="CW35" s="639"/>
      <c r="CX35" s="639"/>
      <c r="CY35" s="640"/>
      <c r="CZ35" s="631">
        <v>0.7</v>
      </c>
      <c r="DA35" s="641"/>
      <c r="DB35" s="641"/>
      <c r="DC35" s="642"/>
      <c r="DD35" s="634">
        <v>189366</v>
      </c>
      <c r="DE35" s="639"/>
      <c r="DF35" s="639"/>
      <c r="DG35" s="639"/>
      <c r="DH35" s="639"/>
      <c r="DI35" s="639"/>
      <c r="DJ35" s="639"/>
      <c r="DK35" s="640"/>
      <c r="DL35" s="634">
        <v>189366</v>
      </c>
      <c r="DM35" s="639"/>
      <c r="DN35" s="639"/>
      <c r="DO35" s="639"/>
      <c r="DP35" s="639"/>
      <c r="DQ35" s="639"/>
      <c r="DR35" s="639"/>
      <c r="DS35" s="639"/>
      <c r="DT35" s="639"/>
      <c r="DU35" s="639"/>
      <c r="DV35" s="640"/>
      <c r="DW35" s="631">
        <v>1.1000000000000001</v>
      </c>
      <c r="DX35" s="641"/>
      <c r="DY35" s="641"/>
      <c r="DZ35" s="641"/>
      <c r="EA35" s="641"/>
      <c r="EB35" s="641"/>
      <c r="EC35" s="668"/>
    </row>
    <row r="36" spans="2:133" ht="11.25" customHeight="1">
      <c r="B36" s="625" t="s">
        <v>335</v>
      </c>
      <c r="C36" s="626"/>
      <c r="D36" s="626"/>
      <c r="E36" s="626"/>
      <c r="F36" s="626"/>
      <c r="G36" s="626"/>
      <c r="H36" s="626"/>
      <c r="I36" s="626"/>
      <c r="J36" s="626"/>
      <c r="K36" s="626"/>
      <c r="L36" s="626"/>
      <c r="M36" s="626"/>
      <c r="N36" s="626"/>
      <c r="O36" s="626"/>
      <c r="P36" s="626"/>
      <c r="Q36" s="627"/>
      <c r="R36" s="628">
        <v>189053</v>
      </c>
      <c r="S36" s="629"/>
      <c r="T36" s="629"/>
      <c r="U36" s="629"/>
      <c r="V36" s="629"/>
      <c r="W36" s="629"/>
      <c r="X36" s="629"/>
      <c r="Y36" s="630"/>
      <c r="Z36" s="655">
        <v>0.6</v>
      </c>
      <c r="AA36" s="655"/>
      <c r="AB36" s="655"/>
      <c r="AC36" s="655"/>
      <c r="AD36" s="656" t="s">
        <v>129</v>
      </c>
      <c r="AE36" s="656"/>
      <c r="AF36" s="656"/>
      <c r="AG36" s="656"/>
      <c r="AH36" s="656"/>
      <c r="AI36" s="656"/>
      <c r="AJ36" s="656"/>
      <c r="AK36" s="656"/>
      <c r="AL36" s="631" t="s">
        <v>129</v>
      </c>
      <c r="AM36" s="632"/>
      <c r="AN36" s="632"/>
      <c r="AO36" s="657"/>
      <c r="AP36" s="218"/>
      <c r="AQ36" s="678" t="s">
        <v>336</v>
      </c>
      <c r="AR36" s="679"/>
      <c r="AS36" s="679"/>
      <c r="AT36" s="679"/>
      <c r="AU36" s="679"/>
      <c r="AV36" s="679"/>
      <c r="AW36" s="679"/>
      <c r="AX36" s="679"/>
      <c r="AY36" s="680"/>
      <c r="AZ36" s="681">
        <v>2645240</v>
      </c>
      <c r="BA36" s="682"/>
      <c r="BB36" s="682"/>
      <c r="BC36" s="682"/>
      <c r="BD36" s="682"/>
      <c r="BE36" s="682"/>
      <c r="BF36" s="683"/>
      <c r="BG36" s="684" t="s">
        <v>337</v>
      </c>
      <c r="BH36" s="685"/>
      <c r="BI36" s="685"/>
      <c r="BJ36" s="685"/>
      <c r="BK36" s="685"/>
      <c r="BL36" s="685"/>
      <c r="BM36" s="685"/>
      <c r="BN36" s="685"/>
      <c r="BO36" s="685"/>
      <c r="BP36" s="685"/>
      <c r="BQ36" s="685"/>
      <c r="BR36" s="685"/>
      <c r="BS36" s="685"/>
      <c r="BT36" s="685"/>
      <c r="BU36" s="686"/>
      <c r="BV36" s="681">
        <v>67744</v>
      </c>
      <c r="BW36" s="682"/>
      <c r="BX36" s="682"/>
      <c r="BY36" s="682"/>
      <c r="BZ36" s="682"/>
      <c r="CA36" s="682"/>
      <c r="CB36" s="683"/>
      <c r="CD36" s="665" t="s">
        <v>338</v>
      </c>
      <c r="CE36" s="666"/>
      <c r="CF36" s="666"/>
      <c r="CG36" s="666"/>
      <c r="CH36" s="666"/>
      <c r="CI36" s="666"/>
      <c r="CJ36" s="666"/>
      <c r="CK36" s="666"/>
      <c r="CL36" s="666"/>
      <c r="CM36" s="666"/>
      <c r="CN36" s="666"/>
      <c r="CO36" s="666"/>
      <c r="CP36" s="666"/>
      <c r="CQ36" s="667"/>
      <c r="CR36" s="628">
        <v>3681216</v>
      </c>
      <c r="CS36" s="629"/>
      <c r="CT36" s="629"/>
      <c r="CU36" s="629"/>
      <c r="CV36" s="629"/>
      <c r="CW36" s="629"/>
      <c r="CX36" s="629"/>
      <c r="CY36" s="630"/>
      <c r="CZ36" s="631">
        <v>12.9</v>
      </c>
      <c r="DA36" s="641"/>
      <c r="DB36" s="641"/>
      <c r="DC36" s="642"/>
      <c r="DD36" s="634">
        <v>3480694</v>
      </c>
      <c r="DE36" s="629"/>
      <c r="DF36" s="629"/>
      <c r="DG36" s="629"/>
      <c r="DH36" s="629"/>
      <c r="DI36" s="629"/>
      <c r="DJ36" s="629"/>
      <c r="DK36" s="630"/>
      <c r="DL36" s="634">
        <v>2223050</v>
      </c>
      <c r="DM36" s="629"/>
      <c r="DN36" s="629"/>
      <c r="DO36" s="629"/>
      <c r="DP36" s="629"/>
      <c r="DQ36" s="629"/>
      <c r="DR36" s="629"/>
      <c r="DS36" s="629"/>
      <c r="DT36" s="629"/>
      <c r="DU36" s="629"/>
      <c r="DV36" s="630"/>
      <c r="DW36" s="631">
        <v>13.1</v>
      </c>
      <c r="DX36" s="641"/>
      <c r="DY36" s="641"/>
      <c r="DZ36" s="641"/>
      <c r="EA36" s="641"/>
      <c r="EB36" s="641"/>
      <c r="EC36" s="668"/>
    </row>
    <row r="37" spans="2:133" ht="11.25" customHeight="1">
      <c r="B37" s="625" t="s">
        <v>339</v>
      </c>
      <c r="C37" s="626"/>
      <c r="D37" s="626"/>
      <c r="E37" s="626"/>
      <c r="F37" s="626"/>
      <c r="G37" s="626"/>
      <c r="H37" s="626"/>
      <c r="I37" s="626"/>
      <c r="J37" s="626"/>
      <c r="K37" s="626"/>
      <c r="L37" s="626"/>
      <c r="M37" s="626"/>
      <c r="N37" s="626"/>
      <c r="O37" s="626"/>
      <c r="P37" s="626"/>
      <c r="Q37" s="627"/>
      <c r="R37" s="628">
        <v>223471</v>
      </c>
      <c r="S37" s="629"/>
      <c r="T37" s="629"/>
      <c r="U37" s="629"/>
      <c r="V37" s="629"/>
      <c r="W37" s="629"/>
      <c r="X37" s="629"/>
      <c r="Y37" s="630"/>
      <c r="Z37" s="655">
        <v>0.7</v>
      </c>
      <c r="AA37" s="655"/>
      <c r="AB37" s="655"/>
      <c r="AC37" s="655"/>
      <c r="AD37" s="656" t="s">
        <v>129</v>
      </c>
      <c r="AE37" s="656"/>
      <c r="AF37" s="656"/>
      <c r="AG37" s="656"/>
      <c r="AH37" s="656"/>
      <c r="AI37" s="656"/>
      <c r="AJ37" s="656"/>
      <c r="AK37" s="656"/>
      <c r="AL37" s="631" t="s">
        <v>129</v>
      </c>
      <c r="AM37" s="632"/>
      <c r="AN37" s="632"/>
      <c r="AO37" s="657"/>
      <c r="AQ37" s="669" t="s">
        <v>340</v>
      </c>
      <c r="AR37" s="670"/>
      <c r="AS37" s="670"/>
      <c r="AT37" s="670"/>
      <c r="AU37" s="670"/>
      <c r="AV37" s="670"/>
      <c r="AW37" s="670"/>
      <c r="AX37" s="670"/>
      <c r="AY37" s="671"/>
      <c r="AZ37" s="628">
        <v>439415</v>
      </c>
      <c r="BA37" s="629"/>
      <c r="BB37" s="629"/>
      <c r="BC37" s="629"/>
      <c r="BD37" s="639"/>
      <c r="BE37" s="639"/>
      <c r="BF37" s="672"/>
      <c r="BG37" s="665" t="s">
        <v>341</v>
      </c>
      <c r="BH37" s="666"/>
      <c r="BI37" s="666"/>
      <c r="BJ37" s="666"/>
      <c r="BK37" s="666"/>
      <c r="BL37" s="666"/>
      <c r="BM37" s="666"/>
      <c r="BN37" s="666"/>
      <c r="BO37" s="666"/>
      <c r="BP37" s="666"/>
      <c r="BQ37" s="666"/>
      <c r="BR37" s="666"/>
      <c r="BS37" s="666"/>
      <c r="BT37" s="666"/>
      <c r="BU37" s="667"/>
      <c r="BV37" s="628">
        <v>47303</v>
      </c>
      <c r="BW37" s="629"/>
      <c r="BX37" s="629"/>
      <c r="BY37" s="629"/>
      <c r="BZ37" s="629"/>
      <c r="CA37" s="629"/>
      <c r="CB37" s="673"/>
      <c r="CD37" s="665" t="s">
        <v>342</v>
      </c>
      <c r="CE37" s="666"/>
      <c r="CF37" s="666"/>
      <c r="CG37" s="666"/>
      <c r="CH37" s="666"/>
      <c r="CI37" s="666"/>
      <c r="CJ37" s="666"/>
      <c r="CK37" s="666"/>
      <c r="CL37" s="666"/>
      <c r="CM37" s="666"/>
      <c r="CN37" s="666"/>
      <c r="CO37" s="666"/>
      <c r="CP37" s="666"/>
      <c r="CQ37" s="667"/>
      <c r="CR37" s="628">
        <v>1732902</v>
      </c>
      <c r="CS37" s="639"/>
      <c r="CT37" s="639"/>
      <c r="CU37" s="639"/>
      <c r="CV37" s="639"/>
      <c r="CW37" s="639"/>
      <c r="CX37" s="639"/>
      <c r="CY37" s="640"/>
      <c r="CZ37" s="631">
        <v>6.1</v>
      </c>
      <c r="DA37" s="641"/>
      <c r="DB37" s="641"/>
      <c r="DC37" s="642"/>
      <c r="DD37" s="634">
        <v>1732780</v>
      </c>
      <c r="DE37" s="639"/>
      <c r="DF37" s="639"/>
      <c r="DG37" s="639"/>
      <c r="DH37" s="639"/>
      <c r="DI37" s="639"/>
      <c r="DJ37" s="639"/>
      <c r="DK37" s="640"/>
      <c r="DL37" s="634">
        <v>1532526</v>
      </c>
      <c r="DM37" s="639"/>
      <c r="DN37" s="639"/>
      <c r="DO37" s="639"/>
      <c r="DP37" s="639"/>
      <c r="DQ37" s="639"/>
      <c r="DR37" s="639"/>
      <c r="DS37" s="639"/>
      <c r="DT37" s="639"/>
      <c r="DU37" s="639"/>
      <c r="DV37" s="640"/>
      <c r="DW37" s="631">
        <v>9</v>
      </c>
      <c r="DX37" s="641"/>
      <c r="DY37" s="641"/>
      <c r="DZ37" s="641"/>
      <c r="EA37" s="641"/>
      <c r="EB37" s="641"/>
      <c r="EC37" s="668"/>
    </row>
    <row r="38" spans="2:133" ht="11.25" customHeight="1">
      <c r="B38" s="625" t="s">
        <v>343</v>
      </c>
      <c r="C38" s="626"/>
      <c r="D38" s="626"/>
      <c r="E38" s="626"/>
      <c r="F38" s="626"/>
      <c r="G38" s="626"/>
      <c r="H38" s="626"/>
      <c r="I38" s="626"/>
      <c r="J38" s="626"/>
      <c r="K38" s="626"/>
      <c r="L38" s="626"/>
      <c r="M38" s="626"/>
      <c r="N38" s="626"/>
      <c r="O38" s="626"/>
      <c r="P38" s="626"/>
      <c r="Q38" s="627"/>
      <c r="R38" s="628">
        <v>1133153</v>
      </c>
      <c r="S38" s="629"/>
      <c r="T38" s="629"/>
      <c r="U38" s="629"/>
      <c r="V38" s="629"/>
      <c r="W38" s="629"/>
      <c r="X38" s="629"/>
      <c r="Y38" s="630"/>
      <c r="Z38" s="655">
        <v>3.6</v>
      </c>
      <c r="AA38" s="655"/>
      <c r="AB38" s="655"/>
      <c r="AC38" s="655"/>
      <c r="AD38" s="656" t="s">
        <v>129</v>
      </c>
      <c r="AE38" s="656"/>
      <c r="AF38" s="656"/>
      <c r="AG38" s="656"/>
      <c r="AH38" s="656"/>
      <c r="AI38" s="656"/>
      <c r="AJ38" s="656"/>
      <c r="AK38" s="656"/>
      <c r="AL38" s="631" t="s">
        <v>129</v>
      </c>
      <c r="AM38" s="632"/>
      <c r="AN38" s="632"/>
      <c r="AO38" s="657"/>
      <c r="AQ38" s="669" t="s">
        <v>344</v>
      </c>
      <c r="AR38" s="670"/>
      <c r="AS38" s="670"/>
      <c r="AT38" s="670"/>
      <c r="AU38" s="670"/>
      <c r="AV38" s="670"/>
      <c r="AW38" s="670"/>
      <c r="AX38" s="670"/>
      <c r="AY38" s="671"/>
      <c r="AZ38" s="628" t="s">
        <v>129</v>
      </c>
      <c r="BA38" s="629"/>
      <c r="BB38" s="629"/>
      <c r="BC38" s="629"/>
      <c r="BD38" s="639"/>
      <c r="BE38" s="639"/>
      <c r="BF38" s="672"/>
      <c r="BG38" s="665" t="s">
        <v>345</v>
      </c>
      <c r="BH38" s="666"/>
      <c r="BI38" s="666"/>
      <c r="BJ38" s="666"/>
      <c r="BK38" s="666"/>
      <c r="BL38" s="666"/>
      <c r="BM38" s="666"/>
      <c r="BN38" s="666"/>
      <c r="BO38" s="666"/>
      <c r="BP38" s="666"/>
      <c r="BQ38" s="666"/>
      <c r="BR38" s="666"/>
      <c r="BS38" s="666"/>
      <c r="BT38" s="666"/>
      <c r="BU38" s="667"/>
      <c r="BV38" s="628">
        <v>11132</v>
      </c>
      <c r="BW38" s="629"/>
      <c r="BX38" s="629"/>
      <c r="BY38" s="629"/>
      <c r="BZ38" s="629"/>
      <c r="CA38" s="629"/>
      <c r="CB38" s="673"/>
      <c r="CD38" s="665" t="s">
        <v>346</v>
      </c>
      <c r="CE38" s="666"/>
      <c r="CF38" s="666"/>
      <c r="CG38" s="666"/>
      <c r="CH38" s="666"/>
      <c r="CI38" s="666"/>
      <c r="CJ38" s="666"/>
      <c r="CK38" s="666"/>
      <c r="CL38" s="666"/>
      <c r="CM38" s="666"/>
      <c r="CN38" s="666"/>
      <c r="CO38" s="666"/>
      <c r="CP38" s="666"/>
      <c r="CQ38" s="667"/>
      <c r="CR38" s="628">
        <v>2205825</v>
      </c>
      <c r="CS38" s="629"/>
      <c r="CT38" s="629"/>
      <c r="CU38" s="629"/>
      <c r="CV38" s="629"/>
      <c r="CW38" s="629"/>
      <c r="CX38" s="629"/>
      <c r="CY38" s="630"/>
      <c r="CZ38" s="631">
        <v>7.7</v>
      </c>
      <c r="DA38" s="641"/>
      <c r="DB38" s="641"/>
      <c r="DC38" s="642"/>
      <c r="DD38" s="634">
        <v>1779083</v>
      </c>
      <c r="DE38" s="629"/>
      <c r="DF38" s="629"/>
      <c r="DG38" s="629"/>
      <c r="DH38" s="629"/>
      <c r="DI38" s="629"/>
      <c r="DJ38" s="629"/>
      <c r="DK38" s="630"/>
      <c r="DL38" s="634">
        <v>1740414</v>
      </c>
      <c r="DM38" s="629"/>
      <c r="DN38" s="629"/>
      <c r="DO38" s="629"/>
      <c r="DP38" s="629"/>
      <c r="DQ38" s="629"/>
      <c r="DR38" s="629"/>
      <c r="DS38" s="629"/>
      <c r="DT38" s="629"/>
      <c r="DU38" s="629"/>
      <c r="DV38" s="630"/>
      <c r="DW38" s="631">
        <v>10.3</v>
      </c>
      <c r="DX38" s="641"/>
      <c r="DY38" s="641"/>
      <c r="DZ38" s="641"/>
      <c r="EA38" s="641"/>
      <c r="EB38" s="641"/>
      <c r="EC38" s="668"/>
    </row>
    <row r="39" spans="2:133" ht="11.25" customHeight="1">
      <c r="B39" s="625" t="s">
        <v>347</v>
      </c>
      <c r="C39" s="626"/>
      <c r="D39" s="626"/>
      <c r="E39" s="626"/>
      <c r="F39" s="626"/>
      <c r="G39" s="626"/>
      <c r="H39" s="626"/>
      <c r="I39" s="626"/>
      <c r="J39" s="626"/>
      <c r="K39" s="626"/>
      <c r="L39" s="626"/>
      <c r="M39" s="626"/>
      <c r="N39" s="626"/>
      <c r="O39" s="626"/>
      <c r="P39" s="626"/>
      <c r="Q39" s="627"/>
      <c r="R39" s="628">
        <v>509899</v>
      </c>
      <c r="S39" s="629"/>
      <c r="T39" s="629"/>
      <c r="U39" s="629"/>
      <c r="V39" s="629"/>
      <c r="W39" s="629"/>
      <c r="X39" s="629"/>
      <c r="Y39" s="630"/>
      <c r="Z39" s="655">
        <v>1.6</v>
      </c>
      <c r="AA39" s="655"/>
      <c r="AB39" s="655"/>
      <c r="AC39" s="655"/>
      <c r="AD39" s="656" t="s">
        <v>129</v>
      </c>
      <c r="AE39" s="656"/>
      <c r="AF39" s="656"/>
      <c r="AG39" s="656"/>
      <c r="AH39" s="656"/>
      <c r="AI39" s="656"/>
      <c r="AJ39" s="656"/>
      <c r="AK39" s="656"/>
      <c r="AL39" s="631" t="s">
        <v>129</v>
      </c>
      <c r="AM39" s="632"/>
      <c r="AN39" s="632"/>
      <c r="AO39" s="657"/>
      <c r="AQ39" s="669" t="s">
        <v>348</v>
      </c>
      <c r="AR39" s="670"/>
      <c r="AS39" s="670"/>
      <c r="AT39" s="670"/>
      <c r="AU39" s="670"/>
      <c r="AV39" s="670"/>
      <c r="AW39" s="670"/>
      <c r="AX39" s="670"/>
      <c r="AY39" s="671"/>
      <c r="AZ39" s="628" t="s">
        <v>129</v>
      </c>
      <c r="BA39" s="629"/>
      <c r="BB39" s="629"/>
      <c r="BC39" s="629"/>
      <c r="BD39" s="639"/>
      <c r="BE39" s="639"/>
      <c r="BF39" s="672"/>
      <c r="BG39" s="665" t="s">
        <v>349</v>
      </c>
      <c r="BH39" s="666"/>
      <c r="BI39" s="666"/>
      <c r="BJ39" s="666"/>
      <c r="BK39" s="666"/>
      <c r="BL39" s="666"/>
      <c r="BM39" s="666"/>
      <c r="BN39" s="666"/>
      <c r="BO39" s="666"/>
      <c r="BP39" s="666"/>
      <c r="BQ39" s="666"/>
      <c r="BR39" s="666"/>
      <c r="BS39" s="666"/>
      <c r="BT39" s="666"/>
      <c r="BU39" s="667"/>
      <c r="BV39" s="628">
        <v>17182</v>
      </c>
      <c r="BW39" s="629"/>
      <c r="BX39" s="629"/>
      <c r="BY39" s="629"/>
      <c r="BZ39" s="629"/>
      <c r="CA39" s="629"/>
      <c r="CB39" s="673"/>
      <c r="CD39" s="665" t="s">
        <v>350</v>
      </c>
      <c r="CE39" s="666"/>
      <c r="CF39" s="666"/>
      <c r="CG39" s="666"/>
      <c r="CH39" s="666"/>
      <c r="CI39" s="666"/>
      <c r="CJ39" s="666"/>
      <c r="CK39" s="666"/>
      <c r="CL39" s="666"/>
      <c r="CM39" s="666"/>
      <c r="CN39" s="666"/>
      <c r="CO39" s="666"/>
      <c r="CP39" s="666"/>
      <c r="CQ39" s="667"/>
      <c r="CR39" s="628">
        <v>508433</v>
      </c>
      <c r="CS39" s="639"/>
      <c r="CT39" s="639"/>
      <c r="CU39" s="639"/>
      <c r="CV39" s="639"/>
      <c r="CW39" s="639"/>
      <c r="CX39" s="639"/>
      <c r="CY39" s="640"/>
      <c r="CZ39" s="631">
        <v>1.8</v>
      </c>
      <c r="DA39" s="641"/>
      <c r="DB39" s="641"/>
      <c r="DC39" s="642"/>
      <c r="DD39" s="634">
        <v>494741</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c r="B40" s="625" t="s">
        <v>351</v>
      </c>
      <c r="C40" s="626"/>
      <c r="D40" s="626"/>
      <c r="E40" s="626"/>
      <c r="F40" s="626"/>
      <c r="G40" s="626"/>
      <c r="H40" s="626"/>
      <c r="I40" s="626"/>
      <c r="J40" s="626"/>
      <c r="K40" s="626"/>
      <c r="L40" s="626"/>
      <c r="M40" s="626"/>
      <c r="N40" s="626"/>
      <c r="O40" s="626"/>
      <c r="P40" s="626"/>
      <c r="Q40" s="627"/>
      <c r="R40" s="628">
        <v>2583715</v>
      </c>
      <c r="S40" s="629"/>
      <c r="T40" s="629"/>
      <c r="U40" s="629"/>
      <c r="V40" s="629"/>
      <c r="W40" s="629"/>
      <c r="X40" s="629"/>
      <c r="Y40" s="630"/>
      <c r="Z40" s="655">
        <v>8.1999999999999993</v>
      </c>
      <c r="AA40" s="655"/>
      <c r="AB40" s="655"/>
      <c r="AC40" s="655"/>
      <c r="AD40" s="656" t="s">
        <v>129</v>
      </c>
      <c r="AE40" s="656"/>
      <c r="AF40" s="656"/>
      <c r="AG40" s="656"/>
      <c r="AH40" s="656"/>
      <c r="AI40" s="656"/>
      <c r="AJ40" s="656"/>
      <c r="AK40" s="656"/>
      <c r="AL40" s="631" t="s">
        <v>129</v>
      </c>
      <c r="AM40" s="632"/>
      <c r="AN40" s="632"/>
      <c r="AO40" s="657"/>
      <c r="AQ40" s="669" t="s">
        <v>352</v>
      </c>
      <c r="AR40" s="670"/>
      <c r="AS40" s="670"/>
      <c r="AT40" s="670"/>
      <c r="AU40" s="670"/>
      <c r="AV40" s="670"/>
      <c r="AW40" s="670"/>
      <c r="AX40" s="670"/>
      <c r="AY40" s="671"/>
      <c r="AZ40" s="628" t="s">
        <v>129</v>
      </c>
      <c r="BA40" s="629"/>
      <c r="BB40" s="629"/>
      <c r="BC40" s="629"/>
      <c r="BD40" s="639"/>
      <c r="BE40" s="639"/>
      <c r="BF40" s="672"/>
      <c r="BG40" s="674" t="s">
        <v>353</v>
      </c>
      <c r="BH40" s="675"/>
      <c r="BI40" s="675"/>
      <c r="BJ40" s="675"/>
      <c r="BK40" s="675"/>
      <c r="BL40" s="363"/>
      <c r="BM40" s="666" t="s">
        <v>354</v>
      </c>
      <c r="BN40" s="666"/>
      <c r="BO40" s="666"/>
      <c r="BP40" s="666"/>
      <c r="BQ40" s="666"/>
      <c r="BR40" s="666"/>
      <c r="BS40" s="666"/>
      <c r="BT40" s="666"/>
      <c r="BU40" s="667"/>
      <c r="BV40" s="628">
        <v>92</v>
      </c>
      <c r="BW40" s="629"/>
      <c r="BX40" s="629"/>
      <c r="BY40" s="629"/>
      <c r="BZ40" s="629"/>
      <c r="CA40" s="629"/>
      <c r="CB40" s="673"/>
      <c r="CD40" s="665" t="s">
        <v>355</v>
      </c>
      <c r="CE40" s="666"/>
      <c r="CF40" s="666"/>
      <c r="CG40" s="666"/>
      <c r="CH40" s="666"/>
      <c r="CI40" s="666"/>
      <c r="CJ40" s="666"/>
      <c r="CK40" s="666"/>
      <c r="CL40" s="666"/>
      <c r="CM40" s="666"/>
      <c r="CN40" s="666"/>
      <c r="CO40" s="666"/>
      <c r="CP40" s="666"/>
      <c r="CQ40" s="667"/>
      <c r="CR40" s="628">
        <v>20500</v>
      </c>
      <c r="CS40" s="629"/>
      <c r="CT40" s="629"/>
      <c r="CU40" s="629"/>
      <c r="CV40" s="629"/>
      <c r="CW40" s="629"/>
      <c r="CX40" s="629"/>
      <c r="CY40" s="630"/>
      <c r="CZ40" s="631">
        <v>0.1</v>
      </c>
      <c r="DA40" s="641"/>
      <c r="DB40" s="641"/>
      <c r="DC40" s="642"/>
      <c r="DD40" s="634">
        <v>4500</v>
      </c>
      <c r="DE40" s="629"/>
      <c r="DF40" s="629"/>
      <c r="DG40" s="629"/>
      <c r="DH40" s="629"/>
      <c r="DI40" s="629"/>
      <c r="DJ40" s="629"/>
      <c r="DK40" s="630"/>
      <c r="DL40" s="634">
        <v>3300</v>
      </c>
      <c r="DM40" s="629"/>
      <c r="DN40" s="629"/>
      <c r="DO40" s="629"/>
      <c r="DP40" s="629"/>
      <c r="DQ40" s="629"/>
      <c r="DR40" s="629"/>
      <c r="DS40" s="629"/>
      <c r="DT40" s="629"/>
      <c r="DU40" s="629"/>
      <c r="DV40" s="630"/>
      <c r="DW40" s="631">
        <v>0</v>
      </c>
      <c r="DX40" s="641"/>
      <c r="DY40" s="641"/>
      <c r="DZ40" s="641"/>
      <c r="EA40" s="641"/>
      <c r="EB40" s="641"/>
      <c r="EC40" s="668"/>
    </row>
    <row r="41" spans="2:133" ht="11.25" customHeight="1">
      <c r="B41" s="625" t="s">
        <v>356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357</v>
      </c>
      <c r="AR41" s="670"/>
      <c r="AS41" s="670"/>
      <c r="AT41" s="670"/>
      <c r="AU41" s="670"/>
      <c r="AV41" s="670"/>
      <c r="AW41" s="670"/>
      <c r="AX41" s="670"/>
      <c r="AY41" s="671"/>
      <c r="AZ41" s="628">
        <v>514634</v>
      </c>
      <c r="BA41" s="629"/>
      <c r="BB41" s="629"/>
      <c r="BC41" s="629"/>
      <c r="BD41" s="639"/>
      <c r="BE41" s="639"/>
      <c r="BF41" s="672"/>
      <c r="BG41" s="674"/>
      <c r="BH41" s="675"/>
      <c r="BI41" s="675"/>
      <c r="BJ41" s="675"/>
      <c r="BK41" s="675"/>
      <c r="BL41" s="363"/>
      <c r="BM41" s="666" t="s">
        <v>358</v>
      </c>
      <c r="BN41" s="666"/>
      <c r="BO41" s="666"/>
      <c r="BP41" s="666"/>
      <c r="BQ41" s="666"/>
      <c r="BR41" s="666"/>
      <c r="BS41" s="666"/>
      <c r="BT41" s="666"/>
      <c r="BU41" s="667"/>
      <c r="BV41" s="628" t="s">
        <v>129</v>
      </c>
      <c r="BW41" s="629"/>
      <c r="BX41" s="629"/>
      <c r="BY41" s="629"/>
      <c r="BZ41" s="629"/>
      <c r="CA41" s="629"/>
      <c r="CB41" s="673"/>
      <c r="CD41" s="665" t="s">
        <v>359</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360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361</v>
      </c>
      <c r="AR42" s="663"/>
      <c r="AS42" s="663"/>
      <c r="AT42" s="663"/>
      <c r="AU42" s="663"/>
      <c r="AV42" s="663"/>
      <c r="AW42" s="663"/>
      <c r="AX42" s="663"/>
      <c r="AY42" s="664"/>
      <c r="AZ42" s="608">
        <v>1691191</v>
      </c>
      <c r="BA42" s="643"/>
      <c r="BB42" s="643"/>
      <c r="BC42" s="643"/>
      <c r="BD42" s="609"/>
      <c r="BE42" s="609"/>
      <c r="BF42" s="658"/>
      <c r="BG42" s="676"/>
      <c r="BH42" s="677"/>
      <c r="BI42" s="677"/>
      <c r="BJ42" s="677"/>
      <c r="BK42" s="677"/>
      <c r="BL42" s="364"/>
      <c r="BM42" s="659" t="s">
        <v>362</v>
      </c>
      <c r="BN42" s="659"/>
      <c r="BO42" s="659"/>
      <c r="BP42" s="659"/>
      <c r="BQ42" s="659"/>
      <c r="BR42" s="659"/>
      <c r="BS42" s="659"/>
      <c r="BT42" s="659"/>
      <c r="BU42" s="660"/>
      <c r="BV42" s="608">
        <v>295</v>
      </c>
      <c r="BW42" s="643"/>
      <c r="BX42" s="643"/>
      <c r="BY42" s="643"/>
      <c r="BZ42" s="643"/>
      <c r="CA42" s="643"/>
      <c r="CB42" s="661"/>
      <c r="CD42" s="625" t="s">
        <v>363</v>
      </c>
      <c r="CE42" s="626"/>
      <c r="CF42" s="626"/>
      <c r="CG42" s="626"/>
      <c r="CH42" s="626"/>
      <c r="CI42" s="626"/>
      <c r="CJ42" s="626"/>
      <c r="CK42" s="626"/>
      <c r="CL42" s="626"/>
      <c r="CM42" s="626"/>
      <c r="CN42" s="626"/>
      <c r="CO42" s="626"/>
      <c r="CP42" s="626"/>
      <c r="CQ42" s="627"/>
      <c r="CR42" s="628">
        <v>2553565</v>
      </c>
      <c r="CS42" s="639"/>
      <c r="CT42" s="639"/>
      <c r="CU42" s="639"/>
      <c r="CV42" s="639"/>
      <c r="CW42" s="639"/>
      <c r="CX42" s="639"/>
      <c r="CY42" s="640"/>
      <c r="CZ42" s="631">
        <v>8.9</v>
      </c>
      <c r="DA42" s="641"/>
      <c r="DB42" s="641"/>
      <c r="DC42" s="642"/>
      <c r="DD42" s="634">
        <v>884998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364</v>
      </c>
      <c r="C43" s="626"/>
      <c r="D43" s="626"/>
      <c r="E43" s="626"/>
      <c r="F43" s="626"/>
      <c r="G43" s="626"/>
      <c r="H43" s="626"/>
      <c r="I43" s="626"/>
      <c r="J43" s="626"/>
      <c r="K43" s="626"/>
      <c r="L43" s="626"/>
      <c r="M43" s="626"/>
      <c r="N43" s="626"/>
      <c r="O43" s="626"/>
      <c r="P43" s="626"/>
      <c r="Q43" s="627"/>
      <c r="R43" s="628">
        <v>1275615</v>
      </c>
      <c r="S43" s="629"/>
      <c r="T43" s="629"/>
      <c r="U43" s="629"/>
      <c r="V43" s="629"/>
      <c r="W43" s="629"/>
      <c r="X43" s="629"/>
      <c r="Y43" s="630"/>
      <c r="Z43" s="655">
        <v>4.0999999999999996</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365</v>
      </c>
      <c r="CE43" s="626"/>
      <c r="CF43" s="626"/>
      <c r="CG43" s="626"/>
      <c r="CH43" s="626"/>
      <c r="CI43" s="626"/>
      <c r="CJ43" s="626"/>
      <c r="CK43" s="626"/>
      <c r="CL43" s="626"/>
      <c r="CM43" s="626"/>
      <c r="CN43" s="626"/>
      <c r="CO43" s="626"/>
      <c r="CP43" s="626"/>
      <c r="CQ43" s="627"/>
      <c r="CR43" s="628">
        <v>66567</v>
      </c>
      <c r="CS43" s="639"/>
      <c r="CT43" s="639"/>
      <c r="CU43" s="639"/>
      <c r="CV43" s="639"/>
      <c r="CW43" s="639"/>
      <c r="CX43" s="639"/>
      <c r="CY43" s="640"/>
      <c r="CZ43" s="631">
        <v>0.2</v>
      </c>
      <c r="DA43" s="641"/>
      <c r="DB43" s="641"/>
      <c r="DC43" s="642"/>
      <c r="DD43" s="634">
        <v>65031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366</v>
      </c>
      <c r="C44" s="606"/>
      <c r="D44" s="606"/>
      <c r="E44" s="606"/>
      <c r="F44" s="606"/>
      <c r="G44" s="606"/>
      <c r="H44" s="606"/>
      <c r="I44" s="606"/>
      <c r="J44" s="606"/>
      <c r="K44" s="606"/>
      <c r="L44" s="606"/>
      <c r="M44" s="606"/>
      <c r="N44" s="606"/>
      <c r="O44" s="606"/>
      <c r="P44" s="606"/>
      <c r="Q44" s="607"/>
      <c r="R44" s="608">
        <v>31341672</v>
      </c>
      <c r="S44" s="643"/>
      <c r="T44" s="643"/>
      <c r="U44" s="643"/>
      <c r="V44" s="643"/>
      <c r="W44" s="643"/>
      <c r="X44" s="643"/>
      <c r="Y44" s="644"/>
      <c r="Z44" s="645">
        <v>100</v>
      </c>
      <c r="AA44" s="645"/>
      <c r="AB44" s="645"/>
      <c r="AC44" s="645"/>
      <c r="AD44" s="646">
        <v>15674905</v>
      </c>
      <c r="AE44" s="646"/>
      <c r="AF44" s="646"/>
      <c r="AG44" s="646"/>
      <c r="AH44" s="646"/>
      <c r="AI44" s="646"/>
      <c r="AJ44" s="646"/>
      <c r="AK44" s="646"/>
      <c r="AL44" s="611">
        <v>100</v>
      </c>
      <c r="AM44" s="647"/>
      <c r="AN44" s="647"/>
      <c r="AO44" s="648"/>
      <c r="CD44" s="649" t="s">
        <v>313</v>
      </c>
      <c r="CE44" s="650"/>
      <c r="CF44" s="625" t="s">
        <v>367</v>
      </c>
      <c r="CG44" s="626"/>
      <c r="CH44" s="626"/>
      <c r="CI44" s="626"/>
      <c r="CJ44" s="626"/>
      <c r="CK44" s="626"/>
      <c r="CL44" s="626"/>
      <c r="CM44" s="626"/>
      <c r="CN44" s="626"/>
      <c r="CO44" s="626"/>
      <c r="CP44" s="626"/>
      <c r="CQ44" s="627"/>
      <c r="CR44" s="628">
        <v>2553565</v>
      </c>
      <c r="CS44" s="629"/>
      <c r="CT44" s="629"/>
      <c r="CU44" s="629"/>
      <c r="CV44" s="629"/>
      <c r="CW44" s="629"/>
      <c r="CX44" s="629"/>
      <c r="CY44" s="630"/>
      <c r="CZ44" s="631">
        <v>8.9</v>
      </c>
      <c r="DA44" s="632"/>
      <c r="DB44" s="632"/>
      <c r="DC44" s="633"/>
      <c r="DD44" s="634">
        <v>884998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368</v>
      </c>
      <c r="CG45" s="626"/>
      <c r="CH45" s="626"/>
      <c r="CI45" s="626"/>
      <c r="CJ45" s="626"/>
      <c r="CK45" s="626"/>
      <c r="CL45" s="626"/>
      <c r="CM45" s="626"/>
      <c r="CN45" s="626"/>
      <c r="CO45" s="626"/>
      <c r="CP45" s="626"/>
      <c r="CQ45" s="627"/>
      <c r="CR45" s="628">
        <v>809472</v>
      </c>
      <c r="CS45" s="639"/>
      <c r="CT45" s="639"/>
      <c r="CU45" s="639"/>
      <c r="CV45" s="639"/>
      <c r="CW45" s="639"/>
      <c r="CX45" s="639"/>
      <c r="CY45" s="640"/>
      <c r="CZ45" s="631">
        <v>2.8</v>
      </c>
      <c r="DA45" s="641"/>
      <c r="DB45" s="641"/>
      <c r="DC45" s="642"/>
      <c r="DD45" s="634">
        <v>75262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370</v>
      </c>
      <c r="CG46" s="626"/>
      <c r="CH46" s="626"/>
      <c r="CI46" s="626"/>
      <c r="CJ46" s="626"/>
      <c r="CK46" s="626"/>
      <c r="CL46" s="626"/>
      <c r="CM46" s="626"/>
      <c r="CN46" s="626"/>
      <c r="CO46" s="626"/>
      <c r="CP46" s="626"/>
      <c r="CQ46" s="627"/>
      <c r="CR46" s="628">
        <v>1663318</v>
      </c>
      <c r="CS46" s="629"/>
      <c r="CT46" s="629"/>
      <c r="CU46" s="629"/>
      <c r="CV46" s="629"/>
      <c r="CW46" s="629"/>
      <c r="CX46" s="629"/>
      <c r="CY46" s="630"/>
      <c r="CZ46" s="631">
        <v>5.8</v>
      </c>
      <c r="DA46" s="632"/>
      <c r="DB46" s="632"/>
      <c r="DC46" s="633"/>
      <c r="DD46" s="634">
        <v>782961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371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372</v>
      </c>
      <c r="CG47" s="626"/>
      <c r="CH47" s="626"/>
      <c r="CI47" s="626"/>
      <c r="CJ47" s="626"/>
      <c r="CK47" s="626"/>
      <c r="CL47" s="626"/>
      <c r="CM47" s="626"/>
      <c r="CN47" s="626"/>
      <c r="CO47" s="626"/>
      <c r="CP47" s="626"/>
      <c r="CQ47" s="627"/>
      <c r="CR47" s="628" t="s">
        <v>129</v>
      </c>
      <c r="CS47" s="639"/>
      <c r="CT47" s="639"/>
      <c r="CU47" s="639"/>
      <c r="CV47" s="639"/>
      <c r="CW47" s="639"/>
      <c r="CX47" s="639"/>
      <c r="CY47" s="640"/>
      <c r="CZ47" s="631" t="s">
        <v>129</v>
      </c>
      <c r="DA47" s="641"/>
      <c r="DB47" s="641"/>
      <c r="DC47" s="642"/>
      <c r="DD47" s="634" t="s">
        <v>129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373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374</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375</v>
      </c>
      <c r="CE49" s="606"/>
      <c r="CF49" s="606"/>
      <c r="CG49" s="606"/>
      <c r="CH49" s="606"/>
      <c r="CI49" s="606"/>
      <c r="CJ49" s="606"/>
      <c r="CK49" s="606"/>
      <c r="CL49" s="606"/>
      <c r="CM49" s="606"/>
      <c r="CN49" s="606"/>
      <c r="CO49" s="606"/>
      <c r="CP49" s="606"/>
      <c r="CQ49" s="607"/>
      <c r="CR49" s="608">
        <v>28603174</v>
      </c>
      <c r="CS49" s="609"/>
      <c r="CT49" s="609"/>
      <c r="CU49" s="609"/>
      <c r="CV49" s="609"/>
      <c r="CW49" s="609"/>
      <c r="CX49" s="609"/>
      <c r="CY49" s="610"/>
      <c r="CZ49" s="611">
        <v>100</v>
      </c>
      <c r="DA49" s="612"/>
      <c r="DB49" s="612"/>
      <c r="DC49" s="613"/>
      <c r="DD49" s="614">
        <v>17844866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6ZVHRW2ShaoGxnaCQPSy7EsY7jKD43U4LgcNv8UCsxWMPD3aWZ/j4k9rIlufoYXke0+hu0OAN0hGci+tHdsoA==" saltValue="WgBQ4CNIiHaltfGnYXgh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376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377</v>
      </c>
      <c r="DK2" s="751"/>
      <c r="DL2" s="751"/>
      <c r="DM2" s="751"/>
      <c r="DN2" s="751"/>
      <c r="DO2" s="752"/>
      <c r="DP2" s="224"/>
      <c r="DQ2" s="750" t="s">
        <v>378</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380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381</v>
      </c>
      <c r="B5" s="756"/>
      <c r="C5" s="756"/>
      <c r="D5" s="756"/>
      <c r="E5" s="756"/>
      <c r="F5" s="756"/>
      <c r="G5" s="756"/>
      <c r="H5" s="756"/>
      <c r="I5" s="756"/>
      <c r="J5" s="756"/>
      <c r="K5" s="756"/>
      <c r="L5" s="756"/>
      <c r="M5" s="756"/>
      <c r="N5" s="756"/>
      <c r="O5" s="756"/>
      <c r="P5" s="757"/>
      <c r="Q5" s="761" t="s">
        <v>382</v>
      </c>
      <c r="R5" s="762"/>
      <c r="S5" s="762"/>
      <c r="T5" s="762"/>
      <c r="U5" s="763"/>
      <c r="V5" s="761" t="s">
        <v>383</v>
      </c>
      <c r="W5" s="762"/>
      <c r="X5" s="762"/>
      <c r="Y5" s="762"/>
      <c r="Z5" s="763"/>
      <c r="AA5" s="761" t="s">
        <v>384</v>
      </c>
      <c r="AB5" s="762"/>
      <c r="AC5" s="762"/>
      <c r="AD5" s="762"/>
      <c r="AE5" s="762"/>
      <c r="AF5" s="767" t="s">
        <v>385</v>
      </c>
      <c r="AG5" s="762"/>
      <c r="AH5" s="762"/>
      <c r="AI5" s="762"/>
      <c r="AJ5" s="768"/>
      <c r="AK5" s="762" t="s">
        <v>386</v>
      </c>
      <c r="AL5" s="762"/>
      <c r="AM5" s="762"/>
      <c r="AN5" s="762"/>
      <c r="AO5" s="763"/>
      <c r="AP5" s="761" t="s">
        <v>387</v>
      </c>
      <c r="AQ5" s="762"/>
      <c r="AR5" s="762"/>
      <c r="AS5" s="762"/>
      <c r="AT5" s="763"/>
      <c r="AU5" s="761" t="s">
        <v>388</v>
      </c>
      <c r="AV5" s="762"/>
      <c r="AW5" s="762"/>
      <c r="AX5" s="762"/>
      <c r="AY5" s="768"/>
      <c r="AZ5" s="228"/>
      <c r="BA5" s="228"/>
      <c r="BB5" s="228"/>
      <c r="BC5" s="228"/>
      <c r="BD5" s="228"/>
      <c r="BE5" s="229"/>
      <c r="BF5" s="229"/>
      <c r="BG5" s="229"/>
      <c r="BH5" s="229"/>
      <c r="BI5" s="229"/>
      <c r="BJ5" s="229"/>
      <c r="BK5" s="229"/>
      <c r="BL5" s="229"/>
      <c r="BM5" s="229"/>
      <c r="BN5" s="229"/>
      <c r="BO5" s="229"/>
      <c r="BP5" s="229"/>
      <c r="BQ5" s="755" t="s">
        <v>389</v>
      </c>
      <c r="BR5" s="756"/>
      <c r="BS5" s="756"/>
      <c r="BT5" s="756"/>
      <c r="BU5" s="756"/>
      <c r="BV5" s="756"/>
      <c r="BW5" s="756"/>
      <c r="BX5" s="756"/>
      <c r="BY5" s="756"/>
      <c r="BZ5" s="756"/>
      <c r="CA5" s="756"/>
      <c r="CB5" s="756"/>
      <c r="CC5" s="756"/>
      <c r="CD5" s="756"/>
      <c r="CE5" s="756"/>
      <c r="CF5" s="756"/>
      <c r="CG5" s="757"/>
      <c r="CH5" s="761" t="s">
        <v>390</v>
      </c>
      <c r="CI5" s="762"/>
      <c r="CJ5" s="762"/>
      <c r="CK5" s="762"/>
      <c r="CL5" s="763"/>
      <c r="CM5" s="761" t="s">
        <v>391</v>
      </c>
      <c r="CN5" s="762"/>
      <c r="CO5" s="762"/>
      <c r="CP5" s="762"/>
      <c r="CQ5" s="763"/>
      <c r="CR5" s="761" t="s">
        <v>392</v>
      </c>
      <c r="CS5" s="762"/>
      <c r="CT5" s="762"/>
      <c r="CU5" s="762"/>
      <c r="CV5" s="763"/>
      <c r="CW5" s="761" t="s">
        <v>393</v>
      </c>
      <c r="CX5" s="762"/>
      <c r="CY5" s="762"/>
      <c r="CZ5" s="762"/>
      <c r="DA5" s="763"/>
      <c r="DB5" s="761" t="s">
        <v>394</v>
      </c>
      <c r="DC5" s="762"/>
      <c r="DD5" s="762"/>
      <c r="DE5" s="762"/>
      <c r="DF5" s="763"/>
      <c r="DG5" s="791" t="s">
        <v>395</v>
      </c>
      <c r="DH5" s="792"/>
      <c r="DI5" s="792"/>
      <c r="DJ5" s="792"/>
      <c r="DK5" s="793"/>
      <c r="DL5" s="791" t="s">
        <v>396</v>
      </c>
      <c r="DM5" s="792"/>
      <c r="DN5" s="792"/>
      <c r="DO5" s="792"/>
      <c r="DP5" s="793"/>
      <c r="DQ5" s="761" t="s">
        <v>397</v>
      </c>
      <c r="DR5" s="762"/>
      <c r="DS5" s="762"/>
      <c r="DT5" s="762"/>
      <c r="DU5" s="763"/>
      <c r="DV5" s="761" t="s">
        <v>388</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398</v>
      </c>
      <c r="C7" s="778"/>
      <c r="D7" s="778"/>
      <c r="E7" s="778"/>
      <c r="F7" s="778"/>
      <c r="G7" s="778"/>
      <c r="H7" s="778"/>
      <c r="I7" s="778"/>
      <c r="J7" s="778"/>
      <c r="K7" s="778"/>
      <c r="L7" s="778"/>
      <c r="M7" s="778"/>
      <c r="N7" s="778"/>
      <c r="O7" s="778"/>
      <c r="P7" s="779"/>
      <c r="Q7" s="780">
        <v>31511</v>
      </c>
      <c r="R7" s="781"/>
      <c r="S7" s="781"/>
      <c r="T7" s="781"/>
      <c r="U7" s="781"/>
      <c r="V7" s="781">
        <v>28773</v>
      </c>
      <c r="W7" s="781"/>
      <c r="X7" s="781"/>
      <c r="Y7" s="781"/>
      <c r="Z7" s="781"/>
      <c r="AA7" s="781">
        <v>2738</v>
      </c>
      <c r="AB7" s="781"/>
      <c r="AC7" s="781"/>
      <c r="AD7" s="781"/>
      <c r="AE7" s="782"/>
      <c r="AF7" s="783">
        <v>2628</v>
      </c>
      <c r="AG7" s="784"/>
      <c r="AH7" s="784"/>
      <c r="AI7" s="784"/>
      <c r="AJ7" s="785"/>
      <c r="AK7" s="786">
        <v>223</v>
      </c>
      <c r="AL7" s="787"/>
      <c r="AM7" s="787"/>
      <c r="AN7" s="787"/>
      <c r="AO7" s="787"/>
      <c r="AP7" s="787">
        <v>22624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590</v>
      </c>
      <c r="BT7" s="775"/>
      <c r="BU7" s="775"/>
      <c r="BV7" s="775"/>
      <c r="BW7" s="775"/>
      <c r="BX7" s="775"/>
      <c r="BY7" s="775"/>
      <c r="BZ7" s="775"/>
      <c r="CA7" s="775"/>
      <c r="CB7" s="775"/>
      <c r="CC7" s="775"/>
      <c r="CD7" s="775"/>
      <c r="CE7" s="775"/>
      <c r="CF7" s="775"/>
      <c r="CG7" s="790"/>
      <c r="CH7" s="771">
        <v>-9</v>
      </c>
      <c r="CI7" s="772"/>
      <c r="CJ7" s="772"/>
      <c r="CK7" s="772"/>
      <c r="CL7" s="773"/>
      <c r="CM7" s="771">
        <v>853</v>
      </c>
      <c r="CN7" s="772"/>
      <c r="CO7" s="772"/>
      <c r="CP7" s="772"/>
      <c r="CQ7" s="773"/>
      <c r="CR7" s="771">
        <v>56</v>
      </c>
      <c r="CS7" s="772"/>
      <c r="CT7" s="772"/>
      <c r="CU7" s="772"/>
      <c r="CV7" s="773"/>
      <c r="CW7" s="771">
        <v>55</v>
      </c>
      <c r="CX7" s="772"/>
      <c r="CY7" s="772"/>
      <c r="CZ7" s="772"/>
      <c r="DA7" s="773"/>
      <c r="DB7" s="771" t="s">
        <v>589</v>
      </c>
      <c r="DC7" s="772"/>
      <c r="DD7" s="772"/>
      <c r="DE7" s="772"/>
      <c r="DF7" s="773"/>
      <c r="DG7" s="771" t="s">
        <v>589</v>
      </c>
      <c r="DH7" s="772"/>
      <c r="DI7" s="772"/>
      <c r="DJ7" s="772"/>
      <c r="DK7" s="773"/>
      <c r="DL7" s="771" t="s">
        <v>589</v>
      </c>
      <c r="DM7" s="772"/>
      <c r="DN7" s="772"/>
      <c r="DO7" s="772"/>
      <c r="DP7" s="773"/>
      <c r="DQ7" s="771" t="s">
        <v>589</v>
      </c>
      <c r="DR7" s="772"/>
      <c r="DS7" s="772"/>
      <c r="DT7" s="772"/>
      <c r="DU7" s="773"/>
      <c r="DV7" s="774"/>
      <c r="DW7" s="775"/>
      <c r="DX7" s="775"/>
      <c r="DY7" s="775"/>
      <c r="DZ7" s="776"/>
      <c r="EA7" s="230"/>
    </row>
    <row r="8" spans="1:131" s="231" customFormat="1" ht="26.25" customHeight="1">
      <c r="A8" s="234">
        <v>2</v>
      </c>
      <c r="B8" s="808" t="s">
        <v>399</v>
      </c>
      <c r="C8" s="809"/>
      <c r="D8" s="809"/>
      <c r="E8" s="809"/>
      <c r="F8" s="809"/>
      <c r="G8" s="809"/>
      <c r="H8" s="809"/>
      <c r="I8" s="809"/>
      <c r="J8" s="809"/>
      <c r="K8" s="809"/>
      <c r="L8" s="809"/>
      <c r="M8" s="809"/>
      <c r="N8" s="809"/>
      <c r="O8" s="809"/>
      <c r="P8" s="810"/>
      <c r="Q8" s="811">
        <v>62</v>
      </c>
      <c r="R8" s="812"/>
      <c r="S8" s="812"/>
      <c r="T8" s="812"/>
      <c r="U8" s="812"/>
      <c r="V8" s="812">
        <v>62</v>
      </c>
      <c r="W8" s="812"/>
      <c r="X8" s="812"/>
      <c r="Y8" s="812"/>
      <c r="Z8" s="812"/>
      <c r="AA8" s="812" t="s">
        <v>586</v>
      </c>
      <c r="AB8" s="812"/>
      <c r="AC8" s="812"/>
      <c r="AD8" s="812"/>
      <c r="AE8" s="813"/>
      <c r="AF8" s="814" t="s">
        <v>185</v>
      </c>
      <c r="AG8" s="815"/>
      <c r="AH8" s="815"/>
      <c r="AI8" s="815"/>
      <c r="AJ8" s="816"/>
      <c r="AK8" s="797">
        <v>44</v>
      </c>
      <c r="AL8" s="798"/>
      <c r="AM8" s="798"/>
      <c r="AN8" s="798"/>
      <c r="AO8" s="798"/>
      <c r="AP8" s="798" t="s">
        <v>586</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401</v>
      </c>
      <c r="B23" s="817" t="s">
        <v>402</v>
      </c>
      <c r="C23" s="818"/>
      <c r="D23" s="818"/>
      <c r="E23" s="818"/>
      <c r="F23" s="818"/>
      <c r="G23" s="818"/>
      <c r="H23" s="818"/>
      <c r="I23" s="818"/>
      <c r="J23" s="818"/>
      <c r="K23" s="818"/>
      <c r="L23" s="818"/>
      <c r="M23" s="818"/>
      <c r="N23" s="818"/>
      <c r="O23" s="818"/>
      <c r="P23" s="819"/>
      <c r="Q23" s="820">
        <v>31342</v>
      </c>
      <c r="R23" s="821"/>
      <c r="S23" s="821"/>
      <c r="T23" s="821"/>
      <c r="U23" s="821"/>
      <c r="V23" s="821">
        <v>28603</v>
      </c>
      <c r="W23" s="821"/>
      <c r="X23" s="821"/>
      <c r="Y23" s="821"/>
      <c r="Z23" s="821"/>
      <c r="AA23" s="821">
        <v>2738</v>
      </c>
      <c r="AB23" s="821"/>
      <c r="AC23" s="821"/>
      <c r="AD23" s="821"/>
      <c r="AE23" s="822"/>
      <c r="AF23" s="823">
        <v>2628</v>
      </c>
      <c r="AG23" s="821"/>
      <c r="AH23" s="821"/>
      <c r="AI23" s="821"/>
      <c r="AJ23" s="824"/>
      <c r="AK23" s="825"/>
      <c r="AL23" s="826"/>
      <c r="AM23" s="826"/>
      <c r="AN23" s="826"/>
      <c r="AO23" s="826"/>
      <c r="AP23" s="821">
        <v>22624</v>
      </c>
      <c r="AQ23" s="821"/>
      <c r="AR23" s="821"/>
      <c r="AS23" s="821"/>
      <c r="AT23" s="821"/>
      <c r="AU23" s="837"/>
      <c r="AV23" s="837"/>
      <c r="AW23" s="837"/>
      <c r="AX23" s="837"/>
      <c r="AY23" s="838"/>
      <c r="AZ23" s="839" t="s">
        <v>185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403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404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381</v>
      </c>
      <c r="B26" s="756"/>
      <c r="C26" s="756"/>
      <c r="D26" s="756"/>
      <c r="E26" s="756"/>
      <c r="F26" s="756"/>
      <c r="G26" s="756"/>
      <c r="H26" s="756"/>
      <c r="I26" s="756"/>
      <c r="J26" s="756"/>
      <c r="K26" s="756"/>
      <c r="L26" s="756"/>
      <c r="M26" s="756"/>
      <c r="N26" s="756"/>
      <c r="O26" s="756"/>
      <c r="P26" s="757"/>
      <c r="Q26" s="761" t="s">
        <v>405</v>
      </c>
      <c r="R26" s="762"/>
      <c r="S26" s="762"/>
      <c r="T26" s="762"/>
      <c r="U26" s="763"/>
      <c r="V26" s="761" t="s">
        <v>406</v>
      </c>
      <c r="W26" s="762"/>
      <c r="X26" s="762"/>
      <c r="Y26" s="762"/>
      <c r="Z26" s="763"/>
      <c r="AA26" s="761" t="s">
        <v>407</v>
      </c>
      <c r="AB26" s="762"/>
      <c r="AC26" s="762"/>
      <c r="AD26" s="762"/>
      <c r="AE26" s="762"/>
      <c r="AF26" s="842" t="s">
        <v>408</v>
      </c>
      <c r="AG26" s="843"/>
      <c r="AH26" s="843"/>
      <c r="AI26" s="843"/>
      <c r="AJ26" s="844"/>
      <c r="AK26" s="762" t="s">
        <v>409</v>
      </c>
      <c r="AL26" s="762"/>
      <c r="AM26" s="762"/>
      <c r="AN26" s="762"/>
      <c r="AO26" s="763"/>
      <c r="AP26" s="761" t="s">
        <v>410</v>
      </c>
      <c r="AQ26" s="762"/>
      <c r="AR26" s="762"/>
      <c r="AS26" s="762"/>
      <c r="AT26" s="763"/>
      <c r="AU26" s="761" t="s">
        <v>411</v>
      </c>
      <c r="AV26" s="762"/>
      <c r="AW26" s="762"/>
      <c r="AX26" s="762"/>
      <c r="AY26" s="763"/>
      <c r="AZ26" s="761" t="s">
        <v>412</v>
      </c>
      <c r="BA26" s="762"/>
      <c r="BB26" s="762"/>
      <c r="BC26" s="762"/>
      <c r="BD26" s="763"/>
      <c r="BE26" s="761" t="s">
        <v>388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413</v>
      </c>
      <c r="C28" s="778"/>
      <c r="D28" s="778"/>
      <c r="E28" s="778"/>
      <c r="F28" s="778"/>
      <c r="G28" s="778"/>
      <c r="H28" s="778"/>
      <c r="I28" s="778"/>
      <c r="J28" s="778"/>
      <c r="K28" s="778"/>
      <c r="L28" s="778"/>
      <c r="M28" s="778"/>
      <c r="N28" s="778"/>
      <c r="O28" s="778"/>
      <c r="P28" s="779"/>
      <c r="Q28" s="850">
        <v>7451</v>
      </c>
      <c r="R28" s="851"/>
      <c r="S28" s="851"/>
      <c r="T28" s="851"/>
      <c r="U28" s="851"/>
      <c r="V28" s="851">
        <v>7383</v>
      </c>
      <c r="W28" s="851"/>
      <c r="X28" s="851"/>
      <c r="Y28" s="851"/>
      <c r="Z28" s="851"/>
      <c r="AA28" s="851">
        <v>68</v>
      </c>
      <c r="AB28" s="851"/>
      <c r="AC28" s="851"/>
      <c r="AD28" s="851"/>
      <c r="AE28" s="852"/>
      <c r="AF28" s="853">
        <v>68</v>
      </c>
      <c r="AG28" s="851"/>
      <c r="AH28" s="851"/>
      <c r="AI28" s="851"/>
      <c r="AJ28" s="854"/>
      <c r="AK28" s="855">
        <v>503</v>
      </c>
      <c r="AL28" s="856"/>
      <c r="AM28" s="856"/>
      <c r="AN28" s="856"/>
      <c r="AO28" s="856"/>
      <c r="AP28" s="856" t="s">
        <v>588</v>
      </c>
      <c r="AQ28" s="856"/>
      <c r="AR28" s="856"/>
      <c r="AS28" s="856"/>
      <c r="AT28" s="856"/>
      <c r="AU28" s="856" t="s">
        <v>588</v>
      </c>
      <c r="AV28" s="856"/>
      <c r="AW28" s="856"/>
      <c r="AX28" s="856"/>
      <c r="AY28" s="856"/>
      <c r="AZ28" s="857" t="s">
        <v>588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414</v>
      </c>
      <c r="C29" s="809"/>
      <c r="D29" s="809"/>
      <c r="E29" s="809"/>
      <c r="F29" s="809"/>
      <c r="G29" s="809"/>
      <c r="H29" s="809"/>
      <c r="I29" s="809"/>
      <c r="J29" s="809"/>
      <c r="K29" s="809"/>
      <c r="L29" s="809"/>
      <c r="M29" s="809"/>
      <c r="N29" s="809"/>
      <c r="O29" s="809"/>
      <c r="P29" s="810"/>
      <c r="Q29" s="811">
        <v>5664</v>
      </c>
      <c r="R29" s="812"/>
      <c r="S29" s="812"/>
      <c r="T29" s="812"/>
      <c r="U29" s="812"/>
      <c r="V29" s="812">
        <v>5618</v>
      </c>
      <c r="W29" s="812"/>
      <c r="X29" s="812"/>
      <c r="Y29" s="812"/>
      <c r="Z29" s="812"/>
      <c r="AA29" s="812">
        <v>46</v>
      </c>
      <c r="AB29" s="812"/>
      <c r="AC29" s="812"/>
      <c r="AD29" s="812"/>
      <c r="AE29" s="813"/>
      <c r="AF29" s="814">
        <v>46</v>
      </c>
      <c r="AG29" s="815"/>
      <c r="AH29" s="815"/>
      <c r="AI29" s="815"/>
      <c r="AJ29" s="816"/>
      <c r="AK29" s="862">
        <v>911</v>
      </c>
      <c r="AL29" s="858"/>
      <c r="AM29" s="858"/>
      <c r="AN29" s="858"/>
      <c r="AO29" s="858"/>
      <c r="AP29" s="858" t="s">
        <v>588</v>
      </c>
      <c r="AQ29" s="858"/>
      <c r="AR29" s="858"/>
      <c r="AS29" s="858"/>
      <c r="AT29" s="858"/>
      <c r="AU29" s="858" t="s">
        <v>588</v>
      </c>
      <c r="AV29" s="858"/>
      <c r="AW29" s="858"/>
      <c r="AX29" s="858"/>
      <c r="AY29" s="858"/>
      <c r="AZ29" s="859" t="s">
        <v>588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415</v>
      </c>
      <c r="C30" s="809"/>
      <c r="D30" s="809"/>
      <c r="E30" s="809"/>
      <c r="F30" s="809"/>
      <c r="G30" s="809"/>
      <c r="H30" s="809"/>
      <c r="I30" s="809"/>
      <c r="J30" s="809"/>
      <c r="K30" s="809"/>
      <c r="L30" s="809"/>
      <c r="M30" s="809"/>
      <c r="N30" s="809"/>
      <c r="O30" s="809"/>
      <c r="P30" s="810"/>
      <c r="Q30" s="811">
        <v>1660</v>
      </c>
      <c r="R30" s="812"/>
      <c r="S30" s="812"/>
      <c r="T30" s="812"/>
      <c r="U30" s="812"/>
      <c r="V30" s="812">
        <v>1657</v>
      </c>
      <c r="W30" s="812"/>
      <c r="X30" s="812"/>
      <c r="Y30" s="812"/>
      <c r="Z30" s="812"/>
      <c r="AA30" s="812">
        <v>3</v>
      </c>
      <c r="AB30" s="812"/>
      <c r="AC30" s="812"/>
      <c r="AD30" s="812"/>
      <c r="AE30" s="813"/>
      <c r="AF30" s="814">
        <v>3</v>
      </c>
      <c r="AG30" s="815"/>
      <c r="AH30" s="815"/>
      <c r="AI30" s="815"/>
      <c r="AJ30" s="816"/>
      <c r="AK30" s="862">
        <v>805</v>
      </c>
      <c r="AL30" s="858"/>
      <c r="AM30" s="858"/>
      <c r="AN30" s="858"/>
      <c r="AO30" s="858"/>
      <c r="AP30" s="858" t="s">
        <v>588</v>
      </c>
      <c r="AQ30" s="858"/>
      <c r="AR30" s="858"/>
      <c r="AS30" s="858"/>
      <c r="AT30" s="858"/>
      <c r="AU30" s="858" t="s">
        <v>588</v>
      </c>
      <c r="AV30" s="858"/>
      <c r="AW30" s="858"/>
      <c r="AX30" s="858"/>
      <c r="AY30" s="858"/>
      <c r="AZ30" s="859" t="s">
        <v>588</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416</v>
      </c>
      <c r="C31" s="809"/>
      <c r="D31" s="809"/>
      <c r="E31" s="809"/>
      <c r="F31" s="809"/>
      <c r="G31" s="809"/>
      <c r="H31" s="809"/>
      <c r="I31" s="809"/>
      <c r="J31" s="809"/>
      <c r="K31" s="809"/>
      <c r="L31" s="809"/>
      <c r="M31" s="809"/>
      <c r="N31" s="809"/>
      <c r="O31" s="809"/>
      <c r="P31" s="810"/>
      <c r="Q31" s="811">
        <v>14</v>
      </c>
      <c r="R31" s="812"/>
      <c r="S31" s="812"/>
      <c r="T31" s="812"/>
      <c r="U31" s="812"/>
      <c r="V31" s="812">
        <v>14</v>
      </c>
      <c r="W31" s="812"/>
      <c r="X31" s="812"/>
      <c r="Y31" s="812"/>
      <c r="Z31" s="812"/>
      <c r="AA31" s="812" t="s">
        <v>587</v>
      </c>
      <c r="AB31" s="812"/>
      <c r="AC31" s="812"/>
      <c r="AD31" s="812"/>
      <c r="AE31" s="813"/>
      <c r="AF31" s="814" t="s">
        <v>185</v>
      </c>
      <c r="AG31" s="815"/>
      <c r="AH31" s="815"/>
      <c r="AI31" s="815"/>
      <c r="AJ31" s="816"/>
      <c r="AK31" s="862">
        <v>1</v>
      </c>
      <c r="AL31" s="858"/>
      <c r="AM31" s="858"/>
      <c r="AN31" s="858"/>
      <c r="AO31" s="858"/>
      <c r="AP31" s="858" t="s">
        <v>588</v>
      </c>
      <c r="AQ31" s="858"/>
      <c r="AR31" s="858"/>
      <c r="AS31" s="858"/>
      <c r="AT31" s="858"/>
      <c r="AU31" s="858" t="s">
        <v>588</v>
      </c>
      <c r="AV31" s="858"/>
      <c r="AW31" s="858"/>
      <c r="AX31" s="858"/>
      <c r="AY31" s="858"/>
      <c r="AZ31" s="859" t="s">
        <v>588</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417</v>
      </c>
      <c r="C32" s="809"/>
      <c r="D32" s="809"/>
      <c r="E32" s="809"/>
      <c r="F32" s="809"/>
      <c r="G32" s="809"/>
      <c r="H32" s="809"/>
      <c r="I32" s="809"/>
      <c r="J32" s="809"/>
      <c r="K32" s="809"/>
      <c r="L32" s="809"/>
      <c r="M32" s="809"/>
      <c r="N32" s="809"/>
      <c r="O32" s="809"/>
      <c r="P32" s="810"/>
      <c r="Q32" s="811">
        <v>2563</v>
      </c>
      <c r="R32" s="812"/>
      <c r="S32" s="812"/>
      <c r="T32" s="812"/>
      <c r="U32" s="812"/>
      <c r="V32" s="812">
        <v>2243</v>
      </c>
      <c r="W32" s="812"/>
      <c r="X32" s="812"/>
      <c r="Y32" s="812"/>
      <c r="Z32" s="812"/>
      <c r="AA32" s="812">
        <v>320</v>
      </c>
      <c r="AB32" s="812"/>
      <c r="AC32" s="812"/>
      <c r="AD32" s="812"/>
      <c r="AE32" s="813"/>
      <c r="AF32" s="814">
        <v>11</v>
      </c>
      <c r="AG32" s="815"/>
      <c r="AH32" s="815"/>
      <c r="AI32" s="815"/>
      <c r="AJ32" s="816"/>
      <c r="AK32" s="862">
        <v>439</v>
      </c>
      <c r="AL32" s="858"/>
      <c r="AM32" s="858"/>
      <c r="AN32" s="858"/>
      <c r="AO32" s="858"/>
      <c r="AP32" s="858">
        <v>9967</v>
      </c>
      <c r="AQ32" s="858"/>
      <c r="AR32" s="858"/>
      <c r="AS32" s="858"/>
      <c r="AT32" s="858"/>
      <c r="AU32" s="858">
        <v>3678</v>
      </c>
      <c r="AV32" s="858"/>
      <c r="AW32" s="858"/>
      <c r="AX32" s="858"/>
      <c r="AY32" s="858"/>
      <c r="AZ32" s="859" t="s">
        <v>588</v>
      </c>
      <c r="BA32" s="859"/>
      <c r="BB32" s="859"/>
      <c r="BC32" s="859"/>
      <c r="BD32" s="859"/>
      <c r="BE32" s="860" t="s">
        <v>418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419</v>
      </c>
      <c r="C33" s="809"/>
      <c r="D33" s="809"/>
      <c r="E33" s="809"/>
      <c r="F33" s="809"/>
      <c r="G33" s="809"/>
      <c r="H33" s="809"/>
      <c r="I33" s="809"/>
      <c r="J33" s="809"/>
      <c r="K33" s="809"/>
      <c r="L33" s="809"/>
      <c r="M33" s="809"/>
      <c r="N33" s="809"/>
      <c r="O33" s="809"/>
      <c r="P33" s="810"/>
      <c r="Q33" s="811">
        <v>2</v>
      </c>
      <c r="R33" s="812"/>
      <c r="S33" s="812"/>
      <c r="T33" s="812"/>
      <c r="U33" s="812"/>
      <c r="V33" s="812">
        <v>2</v>
      </c>
      <c r="W33" s="812"/>
      <c r="X33" s="812"/>
      <c r="Y33" s="812"/>
      <c r="Z33" s="812"/>
      <c r="AA33" s="812" t="s">
        <v>587</v>
      </c>
      <c r="AB33" s="812"/>
      <c r="AC33" s="812"/>
      <c r="AD33" s="812"/>
      <c r="AE33" s="813"/>
      <c r="AF33" s="814" t="s">
        <v>420</v>
      </c>
      <c r="AG33" s="815"/>
      <c r="AH33" s="815"/>
      <c r="AI33" s="815"/>
      <c r="AJ33" s="816"/>
      <c r="AK33" s="862">
        <v>0</v>
      </c>
      <c r="AL33" s="858"/>
      <c r="AM33" s="858"/>
      <c r="AN33" s="858"/>
      <c r="AO33" s="858"/>
      <c r="AP33" s="858" t="s">
        <v>588</v>
      </c>
      <c r="AQ33" s="858"/>
      <c r="AR33" s="858"/>
      <c r="AS33" s="858"/>
      <c r="AT33" s="858"/>
      <c r="AU33" s="858" t="s">
        <v>588</v>
      </c>
      <c r="AV33" s="858"/>
      <c r="AW33" s="858"/>
      <c r="AX33" s="858"/>
      <c r="AY33" s="858"/>
      <c r="AZ33" s="859" t="s">
        <v>588</v>
      </c>
      <c r="BA33" s="859"/>
      <c r="BB33" s="859"/>
      <c r="BC33" s="859"/>
      <c r="BD33" s="859"/>
      <c r="BE33" s="860" t="s">
        <v>421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401</v>
      </c>
      <c r="B63" s="817" t="s">
        <v>423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127</v>
      </c>
      <c r="AG63" s="872"/>
      <c r="AH63" s="872"/>
      <c r="AI63" s="872"/>
      <c r="AJ63" s="873"/>
      <c r="AK63" s="874"/>
      <c r="AL63" s="869"/>
      <c r="AM63" s="869"/>
      <c r="AN63" s="869"/>
      <c r="AO63" s="869"/>
      <c r="AP63" s="872">
        <v>9967</v>
      </c>
      <c r="AQ63" s="872"/>
      <c r="AR63" s="872"/>
      <c r="AS63" s="872"/>
      <c r="AT63" s="872"/>
      <c r="AU63" s="872">
        <v>3678</v>
      </c>
      <c r="AV63" s="872"/>
      <c r="AW63" s="872"/>
      <c r="AX63" s="872"/>
      <c r="AY63" s="872"/>
      <c r="AZ63" s="876"/>
      <c r="BA63" s="876"/>
      <c r="BB63" s="876"/>
      <c r="BC63" s="876"/>
      <c r="BD63" s="876"/>
      <c r="BE63" s="877"/>
      <c r="BF63" s="877"/>
      <c r="BG63" s="877"/>
      <c r="BH63" s="877"/>
      <c r="BI63" s="878"/>
      <c r="BJ63" s="879" t="s">
        <v>185</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425</v>
      </c>
      <c r="B66" s="756"/>
      <c r="C66" s="756"/>
      <c r="D66" s="756"/>
      <c r="E66" s="756"/>
      <c r="F66" s="756"/>
      <c r="G66" s="756"/>
      <c r="H66" s="756"/>
      <c r="I66" s="756"/>
      <c r="J66" s="756"/>
      <c r="K66" s="756"/>
      <c r="L66" s="756"/>
      <c r="M66" s="756"/>
      <c r="N66" s="756"/>
      <c r="O66" s="756"/>
      <c r="P66" s="757"/>
      <c r="Q66" s="761" t="s">
        <v>405</v>
      </c>
      <c r="R66" s="762"/>
      <c r="S66" s="762"/>
      <c r="T66" s="762"/>
      <c r="U66" s="763"/>
      <c r="V66" s="761" t="s">
        <v>406</v>
      </c>
      <c r="W66" s="762"/>
      <c r="X66" s="762"/>
      <c r="Y66" s="762"/>
      <c r="Z66" s="763"/>
      <c r="AA66" s="761" t="s">
        <v>426</v>
      </c>
      <c r="AB66" s="762"/>
      <c r="AC66" s="762"/>
      <c r="AD66" s="762"/>
      <c r="AE66" s="763"/>
      <c r="AF66" s="882" t="s">
        <v>427</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591</v>
      </c>
      <c r="C68" s="898"/>
      <c r="D68" s="898"/>
      <c r="E68" s="898"/>
      <c r="F68" s="898"/>
      <c r="G68" s="898"/>
      <c r="H68" s="898"/>
      <c r="I68" s="898"/>
      <c r="J68" s="898"/>
      <c r="K68" s="898"/>
      <c r="L68" s="898"/>
      <c r="M68" s="898"/>
      <c r="N68" s="898"/>
      <c r="O68" s="898"/>
      <c r="P68" s="899"/>
      <c r="Q68" s="900">
        <v>5641</v>
      </c>
      <c r="R68" s="894"/>
      <c r="S68" s="894"/>
      <c r="T68" s="894"/>
      <c r="U68" s="894"/>
      <c r="V68" s="894">
        <v>5343</v>
      </c>
      <c r="W68" s="894"/>
      <c r="X68" s="894"/>
      <c r="Y68" s="894"/>
      <c r="Z68" s="894"/>
      <c r="AA68" s="894">
        <v>298</v>
      </c>
      <c r="AB68" s="894"/>
      <c r="AC68" s="894"/>
      <c r="AD68" s="894"/>
      <c r="AE68" s="894"/>
      <c r="AF68" s="894">
        <v>5071</v>
      </c>
      <c r="AG68" s="894"/>
      <c r="AH68" s="894"/>
      <c r="AI68" s="894"/>
      <c r="AJ68" s="894"/>
      <c r="AK68" s="894" t="s">
        <v>602</v>
      </c>
      <c r="AL68" s="894"/>
      <c r="AM68" s="894"/>
      <c r="AN68" s="894"/>
      <c r="AO68" s="894"/>
      <c r="AP68" s="894">
        <v>6863</v>
      </c>
      <c r="AQ68" s="894"/>
      <c r="AR68" s="894"/>
      <c r="AS68" s="894"/>
      <c r="AT68" s="894"/>
      <c r="AU68" s="894" t="s">
        <v>602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592</v>
      </c>
      <c r="C69" s="902"/>
      <c r="D69" s="902"/>
      <c r="E69" s="902"/>
      <c r="F69" s="902"/>
      <c r="G69" s="902"/>
      <c r="H69" s="902"/>
      <c r="I69" s="902"/>
      <c r="J69" s="902"/>
      <c r="K69" s="902"/>
      <c r="L69" s="902"/>
      <c r="M69" s="902"/>
      <c r="N69" s="902"/>
      <c r="O69" s="902"/>
      <c r="P69" s="903"/>
      <c r="Q69" s="904">
        <v>1462</v>
      </c>
      <c r="R69" s="858"/>
      <c r="S69" s="858"/>
      <c r="T69" s="858"/>
      <c r="U69" s="858"/>
      <c r="V69" s="858">
        <v>1405</v>
      </c>
      <c r="W69" s="858"/>
      <c r="X69" s="858"/>
      <c r="Y69" s="858"/>
      <c r="Z69" s="858"/>
      <c r="AA69" s="858">
        <v>57</v>
      </c>
      <c r="AB69" s="858"/>
      <c r="AC69" s="858"/>
      <c r="AD69" s="858"/>
      <c r="AE69" s="858"/>
      <c r="AF69" s="858">
        <v>57</v>
      </c>
      <c r="AG69" s="858"/>
      <c r="AH69" s="858"/>
      <c r="AI69" s="858"/>
      <c r="AJ69" s="858"/>
      <c r="AK69" s="858" t="s">
        <v>602</v>
      </c>
      <c r="AL69" s="858"/>
      <c r="AM69" s="858"/>
      <c r="AN69" s="858"/>
      <c r="AO69" s="858"/>
      <c r="AP69" s="858">
        <v>1108</v>
      </c>
      <c r="AQ69" s="858"/>
      <c r="AR69" s="858"/>
      <c r="AS69" s="858"/>
      <c r="AT69" s="858"/>
      <c r="AU69" s="858">
        <v>790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593</v>
      </c>
      <c r="C70" s="902"/>
      <c r="D70" s="902"/>
      <c r="E70" s="902"/>
      <c r="F70" s="902"/>
      <c r="G70" s="902"/>
      <c r="H70" s="902"/>
      <c r="I70" s="902"/>
      <c r="J70" s="902"/>
      <c r="K70" s="902"/>
      <c r="L70" s="902"/>
      <c r="M70" s="902"/>
      <c r="N70" s="902"/>
      <c r="O70" s="902"/>
      <c r="P70" s="903"/>
      <c r="Q70" s="904">
        <v>390</v>
      </c>
      <c r="R70" s="858"/>
      <c r="S70" s="858"/>
      <c r="T70" s="858"/>
      <c r="U70" s="858"/>
      <c r="V70" s="858">
        <v>367</v>
      </c>
      <c r="W70" s="858"/>
      <c r="X70" s="858"/>
      <c r="Y70" s="858"/>
      <c r="Z70" s="858"/>
      <c r="AA70" s="858">
        <v>23</v>
      </c>
      <c r="AB70" s="858"/>
      <c r="AC70" s="858"/>
      <c r="AD70" s="858"/>
      <c r="AE70" s="858"/>
      <c r="AF70" s="858">
        <v>23</v>
      </c>
      <c r="AG70" s="858"/>
      <c r="AH70" s="858"/>
      <c r="AI70" s="858"/>
      <c r="AJ70" s="858"/>
      <c r="AK70" s="858" t="s">
        <v>602</v>
      </c>
      <c r="AL70" s="858"/>
      <c r="AM70" s="858"/>
      <c r="AN70" s="858"/>
      <c r="AO70" s="858"/>
      <c r="AP70" s="858" t="s">
        <v>602</v>
      </c>
      <c r="AQ70" s="858"/>
      <c r="AR70" s="858"/>
      <c r="AS70" s="858"/>
      <c r="AT70" s="858"/>
      <c r="AU70" s="858" t="s">
        <v>602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594</v>
      </c>
      <c r="C71" s="902"/>
      <c r="D71" s="902"/>
      <c r="E71" s="902"/>
      <c r="F71" s="902"/>
      <c r="G71" s="902"/>
      <c r="H71" s="902"/>
      <c r="I71" s="902"/>
      <c r="J71" s="902"/>
      <c r="K71" s="902"/>
      <c r="L71" s="902"/>
      <c r="M71" s="902"/>
      <c r="N71" s="902"/>
      <c r="O71" s="902"/>
      <c r="P71" s="903"/>
      <c r="Q71" s="904">
        <v>4170</v>
      </c>
      <c r="R71" s="858"/>
      <c r="S71" s="858"/>
      <c r="T71" s="858"/>
      <c r="U71" s="858"/>
      <c r="V71" s="858">
        <v>4111</v>
      </c>
      <c r="W71" s="858"/>
      <c r="X71" s="858"/>
      <c r="Y71" s="858"/>
      <c r="Z71" s="858"/>
      <c r="AA71" s="858">
        <v>59</v>
      </c>
      <c r="AB71" s="858"/>
      <c r="AC71" s="858"/>
      <c r="AD71" s="858"/>
      <c r="AE71" s="858"/>
      <c r="AF71" s="858">
        <v>59</v>
      </c>
      <c r="AG71" s="858"/>
      <c r="AH71" s="858"/>
      <c r="AI71" s="858"/>
      <c r="AJ71" s="858"/>
      <c r="AK71" s="858" t="s">
        <v>602</v>
      </c>
      <c r="AL71" s="858"/>
      <c r="AM71" s="858"/>
      <c r="AN71" s="858"/>
      <c r="AO71" s="858"/>
      <c r="AP71" s="858">
        <v>1457</v>
      </c>
      <c r="AQ71" s="858"/>
      <c r="AR71" s="858"/>
      <c r="AS71" s="858"/>
      <c r="AT71" s="858"/>
      <c r="AU71" s="858">
        <v>307</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595</v>
      </c>
      <c r="C72" s="902"/>
      <c r="D72" s="902"/>
      <c r="E72" s="902"/>
      <c r="F72" s="902"/>
      <c r="G72" s="902"/>
      <c r="H72" s="902"/>
      <c r="I72" s="902"/>
      <c r="J72" s="902"/>
      <c r="K72" s="902"/>
      <c r="L72" s="902"/>
      <c r="M72" s="902"/>
      <c r="N72" s="902"/>
      <c r="O72" s="902"/>
      <c r="P72" s="903"/>
      <c r="Q72" s="904">
        <v>12</v>
      </c>
      <c r="R72" s="858"/>
      <c r="S72" s="858"/>
      <c r="T72" s="858"/>
      <c r="U72" s="858"/>
      <c r="V72" s="858">
        <v>11</v>
      </c>
      <c r="W72" s="858"/>
      <c r="X72" s="858"/>
      <c r="Y72" s="858"/>
      <c r="Z72" s="858"/>
      <c r="AA72" s="858">
        <v>1</v>
      </c>
      <c r="AB72" s="858"/>
      <c r="AC72" s="858"/>
      <c r="AD72" s="858"/>
      <c r="AE72" s="858"/>
      <c r="AF72" s="858">
        <v>1</v>
      </c>
      <c r="AG72" s="858"/>
      <c r="AH72" s="858"/>
      <c r="AI72" s="858"/>
      <c r="AJ72" s="858"/>
      <c r="AK72" s="858" t="s">
        <v>602</v>
      </c>
      <c r="AL72" s="858"/>
      <c r="AM72" s="858"/>
      <c r="AN72" s="858"/>
      <c r="AO72" s="858"/>
      <c r="AP72" s="858" t="s">
        <v>602</v>
      </c>
      <c r="AQ72" s="858"/>
      <c r="AR72" s="858"/>
      <c r="AS72" s="858"/>
      <c r="AT72" s="858"/>
      <c r="AU72" s="858" t="s">
        <v>602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596</v>
      </c>
      <c r="C73" s="902"/>
      <c r="D73" s="902"/>
      <c r="E73" s="902"/>
      <c r="F73" s="902"/>
      <c r="G73" s="902"/>
      <c r="H73" s="902"/>
      <c r="I73" s="902"/>
      <c r="J73" s="902"/>
      <c r="K73" s="902"/>
      <c r="L73" s="902"/>
      <c r="M73" s="902"/>
      <c r="N73" s="902"/>
      <c r="O73" s="902"/>
      <c r="P73" s="903"/>
      <c r="Q73" s="904">
        <v>15755</v>
      </c>
      <c r="R73" s="858"/>
      <c r="S73" s="858"/>
      <c r="T73" s="858"/>
      <c r="U73" s="858"/>
      <c r="V73" s="858">
        <v>15733</v>
      </c>
      <c r="W73" s="858"/>
      <c r="X73" s="858"/>
      <c r="Y73" s="858"/>
      <c r="Z73" s="858"/>
      <c r="AA73" s="858">
        <v>22</v>
      </c>
      <c r="AB73" s="858"/>
      <c r="AC73" s="858"/>
      <c r="AD73" s="858"/>
      <c r="AE73" s="858"/>
      <c r="AF73" s="858">
        <v>22</v>
      </c>
      <c r="AG73" s="858"/>
      <c r="AH73" s="858"/>
      <c r="AI73" s="858"/>
      <c r="AJ73" s="858"/>
      <c r="AK73" s="858">
        <v>77</v>
      </c>
      <c r="AL73" s="858"/>
      <c r="AM73" s="858"/>
      <c r="AN73" s="858"/>
      <c r="AO73" s="858"/>
      <c r="AP73" s="858" t="s">
        <v>602</v>
      </c>
      <c r="AQ73" s="858"/>
      <c r="AR73" s="858"/>
      <c r="AS73" s="858"/>
      <c r="AT73" s="858"/>
      <c r="AU73" s="858" t="s">
        <v>602</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t="s">
        <v>597</v>
      </c>
      <c r="C74" s="902"/>
      <c r="D74" s="902"/>
      <c r="E74" s="902"/>
      <c r="F74" s="902"/>
      <c r="G74" s="902"/>
      <c r="H74" s="902"/>
      <c r="I74" s="902"/>
      <c r="J74" s="902"/>
      <c r="K74" s="902"/>
      <c r="L74" s="902"/>
      <c r="M74" s="902"/>
      <c r="N74" s="902"/>
      <c r="O74" s="902"/>
      <c r="P74" s="903"/>
      <c r="Q74" s="904">
        <v>96</v>
      </c>
      <c r="R74" s="858"/>
      <c r="S74" s="858"/>
      <c r="T74" s="858"/>
      <c r="U74" s="858"/>
      <c r="V74" s="858">
        <v>95</v>
      </c>
      <c r="W74" s="858"/>
      <c r="X74" s="858"/>
      <c r="Y74" s="858"/>
      <c r="Z74" s="858"/>
      <c r="AA74" s="858">
        <v>1</v>
      </c>
      <c r="AB74" s="858"/>
      <c r="AC74" s="858"/>
      <c r="AD74" s="858"/>
      <c r="AE74" s="858"/>
      <c r="AF74" s="858">
        <v>1</v>
      </c>
      <c r="AG74" s="858"/>
      <c r="AH74" s="858"/>
      <c r="AI74" s="858"/>
      <c r="AJ74" s="858"/>
      <c r="AK74" s="858">
        <v>3</v>
      </c>
      <c r="AL74" s="858"/>
      <c r="AM74" s="858"/>
      <c r="AN74" s="858"/>
      <c r="AO74" s="858"/>
      <c r="AP74" s="858" t="s">
        <v>602</v>
      </c>
      <c r="AQ74" s="858"/>
      <c r="AR74" s="858"/>
      <c r="AS74" s="858"/>
      <c r="AT74" s="858"/>
      <c r="AU74" s="858" t="s">
        <v>602</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t="s">
        <v>598</v>
      </c>
      <c r="C75" s="902"/>
      <c r="D75" s="902"/>
      <c r="E75" s="902"/>
      <c r="F75" s="902"/>
      <c r="G75" s="902"/>
      <c r="H75" s="902"/>
      <c r="I75" s="902"/>
      <c r="J75" s="902"/>
      <c r="K75" s="902"/>
      <c r="L75" s="902"/>
      <c r="M75" s="902"/>
      <c r="N75" s="902"/>
      <c r="O75" s="902"/>
      <c r="P75" s="903"/>
      <c r="Q75" s="905">
        <v>461</v>
      </c>
      <c r="R75" s="906"/>
      <c r="S75" s="906"/>
      <c r="T75" s="906"/>
      <c r="U75" s="862"/>
      <c r="V75" s="907">
        <v>257</v>
      </c>
      <c r="W75" s="906"/>
      <c r="X75" s="906"/>
      <c r="Y75" s="906"/>
      <c r="Z75" s="862"/>
      <c r="AA75" s="907">
        <v>204</v>
      </c>
      <c r="AB75" s="906"/>
      <c r="AC75" s="906"/>
      <c r="AD75" s="906"/>
      <c r="AE75" s="862"/>
      <c r="AF75" s="907">
        <v>204</v>
      </c>
      <c r="AG75" s="906"/>
      <c r="AH75" s="906"/>
      <c r="AI75" s="906"/>
      <c r="AJ75" s="862"/>
      <c r="AK75" s="907" t="s">
        <v>602</v>
      </c>
      <c r="AL75" s="906"/>
      <c r="AM75" s="906"/>
      <c r="AN75" s="906"/>
      <c r="AO75" s="862"/>
      <c r="AP75" s="907" t="s">
        <v>602</v>
      </c>
      <c r="AQ75" s="906"/>
      <c r="AR75" s="906"/>
      <c r="AS75" s="906"/>
      <c r="AT75" s="862"/>
      <c r="AU75" s="907" t="s">
        <v>602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t="s">
        <v>599</v>
      </c>
      <c r="C76" s="902"/>
      <c r="D76" s="902"/>
      <c r="E76" s="902"/>
      <c r="F76" s="902"/>
      <c r="G76" s="902"/>
      <c r="H76" s="902"/>
      <c r="I76" s="902"/>
      <c r="J76" s="902"/>
      <c r="K76" s="902"/>
      <c r="L76" s="902"/>
      <c r="M76" s="902"/>
      <c r="N76" s="902"/>
      <c r="O76" s="902"/>
      <c r="P76" s="903"/>
      <c r="Q76" s="905">
        <v>19</v>
      </c>
      <c r="R76" s="906"/>
      <c r="S76" s="906"/>
      <c r="T76" s="906"/>
      <c r="U76" s="862"/>
      <c r="V76" s="907">
        <v>18</v>
      </c>
      <c r="W76" s="906"/>
      <c r="X76" s="906"/>
      <c r="Y76" s="906"/>
      <c r="Z76" s="862"/>
      <c r="AA76" s="907">
        <v>1</v>
      </c>
      <c r="AB76" s="906"/>
      <c r="AC76" s="906"/>
      <c r="AD76" s="906"/>
      <c r="AE76" s="862"/>
      <c r="AF76" s="907">
        <v>1</v>
      </c>
      <c r="AG76" s="906"/>
      <c r="AH76" s="906"/>
      <c r="AI76" s="906"/>
      <c r="AJ76" s="862"/>
      <c r="AK76" s="907">
        <v>12</v>
      </c>
      <c r="AL76" s="906"/>
      <c r="AM76" s="906"/>
      <c r="AN76" s="906"/>
      <c r="AO76" s="862"/>
      <c r="AP76" s="907" t="s">
        <v>602</v>
      </c>
      <c r="AQ76" s="906"/>
      <c r="AR76" s="906"/>
      <c r="AS76" s="906"/>
      <c r="AT76" s="862"/>
      <c r="AU76" s="907" t="s">
        <v>602</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t="s">
        <v>600</v>
      </c>
      <c r="C77" s="902"/>
      <c r="D77" s="902"/>
      <c r="E77" s="902"/>
      <c r="F77" s="902"/>
      <c r="G77" s="902"/>
      <c r="H77" s="902"/>
      <c r="I77" s="902"/>
      <c r="J77" s="902"/>
      <c r="K77" s="902"/>
      <c r="L77" s="902"/>
      <c r="M77" s="902"/>
      <c r="N77" s="902"/>
      <c r="O77" s="902"/>
      <c r="P77" s="903"/>
      <c r="Q77" s="905">
        <v>975</v>
      </c>
      <c r="R77" s="906"/>
      <c r="S77" s="906"/>
      <c r="T77" s="906"/>
      <c r="U77" s="862"/>
      <c r="V77" s="907">
        <v>965</v>
      </c>
      <c r="W77" s="906"/>
      <c r="X77" s="906"/>
      <c r="Y77" s="906"/>
      <c r="Z77" s="862"/>
      <c r="AA77" s="907">
        <v>10</v>
      </c>
      <c r="AB77" s="906"/>
      <c r="AC77" s="906"/>
      <c r="AD77" s="906"/>
      <c r="AE77" s="862"/>
      <c r="AF77" s="907">
        <v>10</v>
      </c>
      <c r="AG77" s="906"/>
      <c r="AH77" s="906"/>
      <c r="AI77" s="906"/>
      <c r="AJ77" s="862"/>
      <c r="AK77" s="907" t="s">
        <v>602</v>
      </c>
      <c r="AL77" s="906"/>
      <c r="AM77" s="906"/>
      <c r="AN77" s="906"/>
      <c r="AO77" s="862"/>
      <c r="AP77" s="907" t="s">
        <v>602</v>
      </c>
      <c r="AQ77" s="906"/>
      <c r="AR77" s="906"/>
      <c r="AS77" s="906"/>
      <c r="AT77" s="862"/>
      <c r="AU77" s="907" t="s">
        <v>602</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t="s">
        <v>601</v>
      </c>
      <c r="C78" s="902"/>
      <c r="D78" s="902"/>
      <c r="E78" s="902"/>
      <c r="F78" s="902"/>
      <c r="G78" s="902"/>
      <c r="H78" s="902"/>
      <c r="I78" s="902"/>
      <c r="J78" s="902"/>
      <c r="K78" s="902"/>
      <c r="L78" s="902"/>
      <c r="M78" s="902"/>
      <c r="N78" s="902"/>
      <c r="O78" s="902"/>
      <c r="P78" s="903"/>
      <c r="Q78" s="904">
        <v>359263</v>
      </c>
      <c r="R78" s="858"/>
      <c r="S78" s="858"/>
      <c r="T78" s="858"/>
      <c r="U78" s="858"/>
      <c r="V78" s="858">
        <v>349158</v>
      </c>
      <c r="W78" s="858"/>
      <c r="X78" s="858"/>
      <c r="Y78" s="858"/>
      <c r="Z78" s="858"/>
      <c r="AA78" s="858">
        <v>10106</v>
      </c>
      <c r="AB78" s="858"/>
      <c r="AC78" s="858"/>
      <c r="AD78" s="858"/>
      <c r="AE78" s="858"/>
      <c r="AF78" s="858">
        <v>10106</v>
      </c>
      <c r="AG78" s="858"/>
      <c r="AH78" s="858"/>
      <c r="AI78" s="858"/>
      <c r="AJ78" s="858"/>
      <c r="AK78" s="858">
        <v>703</v>
      </c>
      <c r="AL78" s="858"/>
      <c r="AM78" s="858"/>
      <c r="AN78" s="858"/>
      <c r="AO78" s="858"/>
      <c r="AP78" s="858" t="s">
        <v>602</v>
      </c>
      <c r="AQ78" s="858"/>
      <c r="AR78" s="858"/>
      <c r="AS78" s="858"/>
      <c r="AT78" s="858"/>
      <c r="AU78" s="858" t="s">
        <v>602</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401</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15555</v>
      </c>
      <c r="AG88" s="872"/>
      <c r="AH88" s="872"/>
      <c r="AI88" s="872"/>
      <c r="AJ88" s="872"/>
      <c r="AK88" s="869"/>
      <c r="AL88" s="869"/>
      <c r="AM88" s="869"/>
      <c r="AN88" s="869"/>
      <c r="AO88" s="869"/>
      <c r="AP88" s="872">
        <v>9428</v>
      </c>
      <c r="AQ88" s="872"/>
      <c r="AR88" s="872"/>
      <c r="AS88" s="872"/>
      <c r="AT88" s="872"/>
      <c r="AU88" s="872">
        <v>1097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401</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56</v>
      </c>
      <c r="CS102" s="880"/>
      <c r="CT102" s="880"/>
      <c r="CU102" s="880"/>
      <c r="CV102" s="919"/>
      <c r="CW102" s="918">
        <v>55</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315</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315</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315</v>
      </c>
      <c r="DR109" s="921"/>
      <c r="DS109" s="921"/>
      <c r="DT109" s="921"/>
      <c r="DU109" s="922"/>
      <c r="DV109" s="920" t="s">
        <v>442</v>
      </c>
      <c r="DW109" s="921"/>
      <c r="DX109" s="921"/>
      <c r="DY109" s="921"/>
      <c r="DZ109" s="923"/>
    </row>
    <row r="110" spans="1:131" s="226" customFormat="1" ht="26.25" customHeight="1">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2613280</v>
      </c>
      <c r="AB110" s="928"/>
      <c r="AC110" s="928"/>
      <c r="AD110" s="928"/>
      <c r="AE110" s="929"/>
      <c r="AF110" s="930">
        <v>2561700</v>
      </c>
      <c r="AG110" s="928"/>
      <c r="AH110" s="928"/>
      <c r="AI110" s="928"/>
      <c r="AJ110" s="929"/>
      <c r="AK110" s="930">
        <v>2473347</v>
      </c>
      <c r="AL110" s="928"/>
      <c r="AM110" s="928"/>
      <c r="AN110" s="928"/>
      <c r="AO110" s="929"/>
      <c r="AP110" s="931">
        <v>17.5</v>
      </c>
      <c r="AQ110" s="932"/>
      <c r="AR110" s="932"/>
      <c r="AS110" s="932"/>
      <c r="AT110" s="933"/>
      <c r="AU110" s="934" t="s">
        <v>72</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22762056</v>
      </c>
      <c r="BR110" s="959"/>
      <c r="BS110" s="959"/>
      <c r="BT110" s="959"/>
      <c r="BU110" s="959"/>
      <c r="BV110" s="959">
        <v>22408888</v>
      </c>
      <c r="BW110" s="959"/>
      <c r="BX110" s="959"/>
      <c r="BY110" s="959"/>
      <c r="BZ110" s="959"/>
      <c r="CA110" s="959">
        <v>22623727</v>
      </c>
      <c r="CB110" s="959"/>
      <c r="CC110" s="959"/>
      <c r="CD110" s="959"/>
      <c r="CE110" s="959"/>
      <c r="CF110" s="972">
        <v>159.80000000000001</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420</v>
      </c>
      <c r="DH110" s="959"/>
      <c r="DI110" s="959"/>
      <c r="DJ110" s="959"/>
      <c r="DK110" s="959"/>
      <c r="DL110" s="959" t="s">
        <v>185</v>
      </c>
      <c r="DM110" s="959"/>
      <c r="DN110" s="959"/>
      <c r="DO110" s="959"/>
      <c r="DP110" s="959"/>
      <c r="DQ110" s="959" t="s">
        <v>420</v>
      </c>
      <c r="DR110" s="959"/>
      <c r="DS110" s="959"/>
      <c r="DT110" s="959"/>
      <c r="DU110" s="959"/>
      <c r="DV110" s="960" t="s">
        <v>448</v>
      </c>
      <c r="DW110" s="960"/>
      <c r="DX110" s="960"/>
      <c r="DY110" s="960"/>
      <c r="DZ110" s="961"/>
    </row>
    <row r="111" spans="1:131" s="226" customFormat="1" ht="26.25" customHeight="1">
      <c r="A111" s="962" t="s">
        <v>449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448</v>
      </c>
      <c r="AB111" s="966"/>
      <c r="AC111" s="966"/>
      <c r="AD111" s="966"/>
      <c r="AE111" s="967"/>
      <c r="AF111" s="968" t="s">
        <v>185</v>
      </c>
      <c r="AG111" s="966"/>
      <c r="AH111" s="966"/>
      <c r="AI111" s="966"/>
      <c r="AJ111" s="967"/>
      <c r="AK111" s="968" t="s">
        <v>450</v>
      </c>
      <c r="AL111" s="966"/>
      <c r="AM111" s="966"/>
      <c r="AN111" s="966"/>
      <c r="AO111" s="967"/>
      <c r="AP111" s="969" t="s">
        <v>185</v>
      </c>
      <c r="AQ111" s="970"/>
      <c r="AR111" s="970"/>
      <c r="AS111" s="970"/>
      <c r="AT111" s="971"/>
      <c r="AU111" s="936"/>
      <c r="AV111" s="937"/>
      <c r="AW111" s="937"/>
      <c r="AX111" s="937"/>
      <c r="AY111" s="937"/>
      <c r="AZ111" s="950" t="s">
        <v>451</v>
      </c>
      <c r="BA111" s="951"/>
      <c r="BB111" s="951"/>
      <c r="BC111" s="951"/>
      <c r="BD111" s="951"/>
      <c r="BE111" s="951"/>
      <c r="BF111" s="951"/>
      <c r="BG111" s="951"/>
      <c r="BH111" s="951"/>
      <c r="BI111" s="951"/>
      <c r="BJ111" s="951"/>
      <c r="BK111" s="951"/>
      <c r="BL111" s="951"/>
      <c r="BM111" s="951"/>
      <c r="BN111" s="951"/>
      <c r="BO111" s="951"/>
      <c r="BP111" s="952"/>
      <c r="BQ111" s="953">
        <v>1607841</v>
      </c>
      <c r="BR111" s="954"/>
      <c r="BS111" s="954"/>
      <c r="BT111" s="954"/>
      <c r="BU111" s="954"/>
      <c r="BV111" s="954">
        <v>1381330</v>
      </c>
      <c r="BW111" s="954"/>
      <c r="BX111" s="954"/>
      <c r="BY111" s="954"/>
      <c r="BZ111" s="954"/>
      <c r="CA111" s="954">
        <v>1149673</v>
      </c>
      <c r="CB111" s="954"/>
      <c r="CC111" s="954"/>
      <c r="CD111" s="954"/>
      <c r="CE111" s="954"/>
      <c r="CF111" s="948">
        <v>8.1</v>
      </c>
      <c r="CG111" s="949"/>
      <c r="CH111" s="949"/>
      <c r="CI111" s="949"/>
      <c r="CJ111" s="949"/>
      <c r="CK111" s="976"/>
      <c r="CL111" s="977"/>
      <c r="CM111" s="950" t="s">
        <v>452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1583356</v>
      </c>
      <c r="DH111" s="954"/>
      <c r="DI111" s="954"/>
      <c r="DJ111" s="954"/>
      <c r="DK111" s="954"/>
      <c r="DL111" s="954">
        <v>1364361</v>
      </c>
      <c r="DM111" s="954"/>
      <c r="DN111" s="954"/>
      <c r="DO111" s="954"/>
      <c r="DP111" s="954"/>
      <c r="DQ111" s="954">
        <v>1139764</v>
      </c>
      <c r="DR111" s="954"/>
      <c r="DS111" s="954"/>
      <c r="DT111" s="954"/>
      <c r="DU111" s="954"/>
      <c r="DV111" s="955">
        <v>8.1</v>
      </c>
      <c r="DW111" s="955"/>
      <c r="DX111" s="955"/>
      <c r="DY111" s="955"/>
      <c r="DZ111" s="956"/>
    </row>
    <row r="112" spans="1:131" s="226" customFormat="1" ht="26.25" customHeight="1">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420</v>
      </c>
      <c r="AB112" s="987"/>
      <c r="AC112" s="987"/>
      <c r="AD112" s="987"/>
      <c r="AE112" s="988"/>
      <c r="AF112" s="989" t="s">
        <v>448</v>
      </c>
      <c r="AG112" s="987"/>
      <c r="AH112" s="987"/>
      <c r="AI112" s="987"/>
      <c r="AJ112" s="988"/>
      <c r="AK112" s="989" t="s">
        <v>450</v>
      </c>
      <c r="AL112" s="987"/>
      <c r="AM112" s="987"/>
      <c r="AN112" s="987"/>
      <c r="AO112" s="988"/>
      <c r="AP112" s="990" t="s">
        <v>420</v>
      </c>
      <c r="AQ112" s="991"/>
      <c r="AR112" s="991"/>
      <c r="AS112" s="991"/>
      <c r="AT112" s="992"/>
      <c r="AU112" s="936"/>
      <c r="AV112" s="937"/>
      <c r="AW112" s="937"/>
      <c r="AX112" s="937"/>
      <c r="AY112" s="937"/>
      <c r="AZ112" s="950" t="s">
        <v>455</v>
      </c>
      <c r="BA112" s="951"/>
      <c r="BB112" s="951"/>
      <c r="BC112" s="951"/>
      <c r="BD112" s="951"/>
      <c r="BE112" s="951"/>
      <c r="BF112" s="951"/>
      <c r="BG112" s="951"/>
      <c r="BH112" s="951"/>
      <c r="BI112" s="951"/>
      <c r="BJ112" s="951"/>
      <c r="BK112" s="951"/>
      <c r="BL112" s="951"/>
      <c r="BM112" s="951"/>
      <c r="BN112" s="951"/>
      <c r="BO112" s="951"/>
      <c r="BP112" s="952"/>
      <c r="BQ112" s="953">
        <v>4960841</v>
      </c>
      <c r="BR112" s="954"/>
      <c r="BS112" s="954"/>
      <c r="BT112" s="954"/>
      <c r="BU112" s="954"/>
      <c r="BV112" s="954">
        <v>4396852</v>
      </c>
      <c r="BW112" s="954"/>
      <c r="BX112" s="954"/>
      <c r="BY112" s="954"/>
      <c r="BZ112" s="954"/>
      <c r="CA112" s="954">
        <v>3677993</v>
      </c>
      <c r="CB112" s="954"/>
      <c r="CC112" s="954"/>
      <c r="CD112" s="954"/>
      <c r="CE112" s="954"/>
      <c r="CF112" s="948">
        <v>26</v>
      </c>
      <c r="CG112" s="949"/>
      <c r="CH112" s="949"/>
      <c r="CI112" s="949"/>
      <c r="CJ112" s="949"/>
      <c r="CK112" s="976"/>
      <c r="CL112" s="977"/>
      <c r="CM112" s="950" t="s">
        <v>456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420</v>
      </c>
      <c r="DH112" s="954"/>
      <c r="DI112" s="954"/>
      <c r="DJ112" s="954"/>
      <c r="DK112" s="954"/>
      <c r="DL112" s="954" t="s">
        <v>420</v>
      </c>
      <c r="DM112" s="954"/>
      <c r="DN112" s="954"/>
      <c r="DO112" s="954"/>
      <c r="DP112" s="954"/>
      <c r="DQ112" s="954" t="s">
        <v>448</v>
      </c>
      <c r="DR112" s="954"/>
      <c r="DS112" s="954"/>
      <c r="DT112" s="954"/>
      <c r="DU112" s="954"/>
      <c r="DV112" s="955" t="s">
        <v>420</v>
      </c>
      <c r="DW112" s="955"/>
      <c r="DX112" s="955"/>
      <c r="DY112" s="955"/>
      <c r="DZ112" s="956"/>
    </row>
    <row r="113" spans="1:130" s="226" customFormat="1" ht="26.25" customHeight="1">
      <c r="A113" s="982"/>
      <c r="B113" s="983"/>
      <c r="C113" s="951" t="s">
        <v>457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455840</v>
      </c>
      <c r="AB113" s="966"/>
      <c r="AC113" s="966"/>
      <c r="AD113" s="966"/>
      <c r="AE113" s="967"/>
      <c r="AF113" s="968">
        <v>391054</v>
      </c>
      <c r="AG113" s="966"/>
      <c r="AH113" s="966"/>
      <c r="AI113" s="966"/>
      <c r="AJ113" s="967"/>
      <c r="AK113" s="968">
        <v>324177</v>
      </c>
      <c r="AL113" s="966"/>
      <c r="AM113" s="966"/>
      <c r="AN113" s="966"/>
      <c r="AO113" s="967"/>
      <c r="AP113" s="969">
        <v>2.2999999999999998</v>
      </c>
      <c r="AQ113" s="970"/>
      <c r="AR113" s="970"/>
      <c r="AS113" s="970"/>
      <c r="AT113" s="971"/>
      <c r="AU113" s="936"/>
      <c r="AV113" s="937"/>
      <c r="AW113" s="937"/>
      <c r="AX113" s="937"/>
      <c r="AY113" s="937"/>
      <c r="AZ113" s="950" t="s">
        <v>458</v>
      </c>
      <c r="BA113" s="951"/>
      <c r="BB113" s="951"/>
      <c r="BC113" s="951"/>
      <c r="BD113" s="951"/>
      <c r="BE113" s="951"/>
      <c r="BF113" s="951"/>
      <c r="BG113" s="951"/>
      <c r="BH113" s="951"/>
      <c r="BI113" s="951"/>
      <c r="BJ113" s="951"/>
      <c r="BK113" s="951"/>
      <c r="BL113" s="951"/>
      <c r="BM113" s="951"/>
      <c r="BN113" s="951"/>
      <c r="BO113" s="951"/>
      <c r="BP113" s="952"/>
      <c r="BQ113" s="953">
        <v>780608</v>
      </c>
      <c r="BR113" s="954"/>
      <c r="BS113" s="954"/>
      <c r="BT113" s="954"/>
      <c r="BU113" s="954"/>
      <c r="BV113" s="954">
        <v>1183366</v>
      </c>
      <c r="BW113" s="954"/>
      <c r="BX113" s="954"/>
      <c r="BY113" s="954"/>
      <c r="BZ113" s="954"/>
      <c r="CA113" s="954">
        <v>1096540</v>
      </c>
      <c r="CB113" s="954"/>
      <c r="CC113" s="954"/>
      <c r="CD113" s="954"/>
      <c r="CE113" s="954"/>
      <c r="CF113" s="948">
        <v>7.7</v>
      </c>
      <c r="CG113" s="949"/>
      <c r="CH113" s="949"/>
      <c r="CI113" s="949"/>
      <c r="CJ113" s="949"/>
      <c r="CK113" s="976"/>
      <c r="CL113" s="977"/>
      <c r="CM113" s="950" t="s">
        <v>459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448</v>
      </c>
      <c r="DH113" s="987"/>
      <c r="DI113" s="987"/>
      <c r="DJ113" s="987"/>
      <c r="DK113" s="988"/>
      <c r="DL113" s="989" t="s">
        <v>420</v>
      </c>
      <c r="DM113" s="987"/>
      <c r="DN113" s="987"/>
      <c r="DO113" s="987"/>
      <c r="DP113" s="988"/>
      <c r="DQ113" s="989" t="s">
        <v>450</v>
      </c>
      <c r="DR113" s="987"/>
      <c r="DS113" s="987"/>
      <c r="DT113" s="987"/>
      <c r="DU113" s="988"/>
      <c r="DV113" s="990" t="s">
        <v>448</v>
      </c>
      <c r="DW113" s="991"/>
      <c r="DX113" s="991"/>
      <c r="DY113" s="991"/>
      <c r="DZ113" s="992"/>
    </row>
    <row r="114" spans="1:130" s="226" customFormat="1" ht="26.25" customHeight="1">
      <c r="A114" s="982"/>
      <c r="B114" s="983"/>
      <c r="C114" s="951" t="s">
        <v>460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103883</v>
      </c>
      <c r="AB114" s="987"/>
      <c r="AC114" s="987"/>
      <c r="AD114" s="987"/>
      <c r="AE114" s="988"/>
      <c r="AF114" s="989">
        <v>114087</v>
      </c>
      <c r="AG114" s="987"/>
      <c r="AH114" s="987"/>
      <c r="AI114" s="987"/>
      <c r="AJ114" s="988"/>
      <c r="AK114" s="989">
        <v>136578</v>
      </c>
      <c r="AL114" s="987"/>
      <c r="AM114" s="987"/>
      <c r="AN114" s="987"/>
      <c r="AO114" s="988"/>
      <c r="AP114" s="990">
        <v>1</v>
      </c>
      <c r="AQ114" s="991"/>
      <c r="AR114" s="991"/>
      <c r="AS114" s="991"/>
      <c r="AT114" s="992"/>
      <c r="AU114" s="936"/>
      <c r="AV114" s="937"/>
      <c r="AW114" s="937"/>
      <c r="AX114" s="937"/>
      <c r="AY114" s="937"/>
      <c r="AZ114" s="950" t="s">
        <v>461</v>
      </c>
      <c r="BA114" s="951"/>
      <c r="BB114" s="951"/>
      <c r="BC114" s="951"/>
      <c r="BD114" s="951"/>
      <c r="BE114" s="951"/>
      <c r="BF114" s="951"/>
      <c r="BG114" s="951"/>
      <c r="BH114" s="951"/>
      <c r="BI114" s="951"/>
      <c r="BJ114" s="951"/>
      <c r="BK114" s="951"/>
      <c r="BL114" s="951"/>
      <c r="BM114" s="951"/>
      <c r="BN114" s="951"/>
      <c r="BO114" s="951"/>
      <c r="BP114" s="952"/>
      <c r="BQ114" s="953">
        <v>1790629</v>
      </c>
      <c r="BR114" s="954"/>
      <c r="BS114" s="954"/>
      <c r="BT114" s="954"/>
      <c r="BU114" s="954"/>
      <c r="BV114" s="954">
        <v>1790249</v>
      </c>
      <c r="BW114" s="954"/>
      <c r="BX114" s="954"/>
      <c r="BY114" s="954"/>
      <c r="BZ114" s="954"/>
      <c r="CA114" s="954">
        <v>1735085</v>
      </c>
      <c r="CB114" s="954"/>
      <c r="CC114" s="954"/>
      <c r="CD114" s="954"/>
      <c r="CE114" s="954"/>
      <c r="CF114" s="948">
        <v>12.3</v>
      </c>
      <c r="CG114" s="949"/>
      <c r="CH114" s="949"/>
      <c r="CI114" s="949"/>
      <c r="CJ114" s="949"/>
      <c r="CK114" s="976"/>
      <c r="CL114" s="977"/>
      <c r="CM114" s="950" t="s">
        <v>462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420</v>
      </c>
      <c r="DH114" s="987"/>
      <c r="DI114" s="987"/>
      <c r="DJ114" s="987"/>
      <c r="DK114" s="988"/>
      <c r="DL114" s="989" t="s">
        <v>450</v>
      </c>
      <c r="DM114" s="987"/>
      <c r="DN114" s="987"/>
      <c r="DO114" s="987"/>
      <c r="DP114" s="988"/>
      <c r="DQ114" s="989" t="s">
        <v>185</v>
      </c>
      <c r="DR114" s="987"/>
      <c r="DS114" s="987"/>
      <c r="DT114" s="987"/>
      <c r="DU114" s="988"/>
      <c r="DV114" s="990" t="s">
        <v>448</v>
      </c>
      <c r="DW114" s="991"/>
      <c r="DX114" s="991"/>
      <c r="DY114" s="991"/>
      <c r="DZ114" s="992"/>
    </row>
    <row r="115" spans="1:130" s="226" customFormat="1" ht="26.25" customHeight="1">
      <c r="A115" s="982"/>
      <c r="B115" s="983"/>
      <c r="C115" s="951" t="s">
        <v>463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280515</v>
      </c>
      <c r="AB115" s="966"/>
      <c r="AC115" s="966"/>
      <c r="AD115" s="966"/>
      <c r="AE115" s="967"/>
      <c r="AF115" s="968">
        <v>271294</v>
      </c>
      <c r="AG115" s="966"/>
      <c r="AH115" s="966"/>
      <c r="AI115" s="966"/>
      <c r="AJ115" s="967"/>
      <c r="AK115" s="968">
        <v>268609</v>
      </c>
      <c r="AL115" s="966"/>
      <c r="AM115" s="966"/>
      <c r="AN115" s="966"/>
      <c r="AO115" s="967"/>
      <c r="AP115" s="969">
        <v>1.9</v>
      </c>
      <c r="AQ115" s="970"/>
      <c r="AR115" s="970"/>
      <c r="AS115" s="970"/>
      <c r="AT115" s="971"/>
      <c r="AU115" s="936"/>
      <c r="AV115" s="937"/>
      <c r="AW115" s="937"/>
      <c r="AX115" s="937"/>
      <c r="AY115" s="937"/>
      <c r="AZ115" s="950" t="s">
        <v>464</v>
      </c>
      <c r="BA115" s="951"/>
      <c r="BB115" s="951"/>
      <c r="BC115" s="951"/>
      <c r="BD115" s="951"/>
      <c r="BE115" s="951"/>
      <c r="BF115" s="951"/>
      <c r="BG115" s="951"/>
      <c r="BH115" s="951"/>
      <c r="BI115" s="951"/>
      <c r="BJ115" s="951"/>
      <c r="BK115" s="951"/>
      <c r="BL115" s="951"/>
      <c r="BM115" s="951"/>
      <c r="BN115" s="951"/>
      <c r="BO115" s="951"/>
      <c r="BP115" s="952"/>
      <c r="BQ115" s="953">
        <v>6215</v>
      </c>
      <c r="BR115" s="954"/>
      <c r="BS115" s="954"/>
      <c r="BT115" s="954"/>
      <c r="BU115" s="954"/>
      <c r="BV115" s="954">
        <v>2742</v>
      </c>
      <c r="BW115" s="954"/>
      <c r="BX115" s="954"/>
      <c r="BY115" s="954"/>
      <c r="BZ115" s="954"/>
      <c r="CA115" s="954" t="s">
        <v>420</v>
      </c>
      <c r="CB115" s="954"/>
      <c r="CC115" s="954"/>
      <c r="CD115" s="954"/>
      <c r="CE115" s="954"/>
      <c r="CF115" s="948" t="s">
        <v>450</v>
      </c>
      <c r="CG115" s="949"/>
      <c r="CH115" s="949"/>
      <c r="CI115" s="949"/>
      <c r="CJ115" s="949"/>
      <c r="CK115" s="976"/>
      <c r="CL115" s="977"/>
      <c r="CM115" s="950" t="s">
        <v>465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448</v>
      </c>
      <c r="DH115" s="987"/>
      <c r="DI115" s="987"/>
      <c r="DJ115" s="987"/>
      <c r="DK115" s="988"/>
      <c r="DL115" s="989" t="s">
        <v>185</v>
      </c>
      <c r="DM115" s="987"/>
      <c r="DN115" s="987"/>
      <c r="DO115" s="987"/>
      <c r="DP115" s="988"/>
      <c r="DQ115" s="989" t="s">
        <v>448</v>
      </c>
      <c r="DR115" s="987"/>
      <c r="DS115" s="987"/>
      <c r="DT115" s="987"/>
      <c r="DU115" s="988"/>
      <c r="DV115" s="990" t="s">
        <v>448</v>
      </c>
      <c r="DW115" s="991"/>
      <c r="DX115" s="991"/>
      <c r="DY115" s="991"/>
      <c r="DZ115" s="992"/>
    </row>
    <row r="116" spans="1:130" s="226" customFormat="1" ht="26.25" customHeight="1">
      <c r="A116" s="984"/>
      <c r="B116" s="985"/>
      <c r="C116" s="993" t="s">
        <v>466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450</v>
      </c>
      <c r="AB116" s="987"/>
      <c r="AC116" s="987"/>
      <c r="AD116" s="987"/>
      <c r="AE116" s="988"/>
      <c r="AF116" s="989" t="s">
        <v>448</v>
      </c>
      <c r="AG116" s="987"/>
      <c r="AH116" s="987"/>
      <c r="AI116" s="987"/>
      <c r="AJ116" s="988"/>
      <c r="AK116" s="989" t="s">
        <v>450</v>
      </c>
      <c r="AL116" s="987"/>
      <c r="AM116" s="987"/>
      <c r="AN116" s="987"/>
      <c r="AO116" s="988"/>
      <c r="AP116" s="990" t="s">
        <v>420</v>
      </c>
      <c r="AQ116" s="991"/>
      <c r="AR116" s="991"/>
      <c r="AS116" s="991"/>
      <c r="AT116" s="992"/>
      <c r="AU116" s="936"/>
      <c r="AV116" s="937"/>
      <c r="AW116" s="937"/>
      <c r="AX116" s="937"/>
      <c r="AY116" s="937"/>
      <c r="AZ116" s="995" t="s">
        <v>467</v>
      </c>
      <c r="BA116" s="996"/>
      <c r="BB116" s="996"/>
      <c r="BC116" s="996"/>
      <c r="BD116" s="996"/>
      <c r="BE116" s="996"/>
      <c r="BF116" s="996"/>
      <c r="BG116" s="996"/>
      <c r="BH116" s="996"/>
      <c r="BI116" s="996"/>
      <c r="BJ116" s="996"/>
      <c r="BK116" s="996"/>
      <c r="BL116" s="996"/>
      <c r="BM116" s="996"/>
      <c r="BN116" s="996"/>
      <c r="BO116" s="996"/>
      <c r="BP116" s="997"/>
      <c r="BQ116" s="953" t="s">
        <v>448</v>
      </c>
      <c r="BR116" s="954"/>
      <c r="BS116" s="954"/>
      <c r="BT116" s="954"/>
      <c r="BU116" s="954"/>
      <c r="BV116" s="954" t="s">
        <v>420</v>
      </c>
      <c r="BW116" s="954"/>
      <c r="BX116" s="954"/>
      <c r="BY116" s="954"/>
      <c r="BZ116" s="954"/>
      <c r="CA116" s="954" t="s">
        <v>420</v>
      </c>
      <c r="CB116" s="954"/>
      <c r="CC116" s="954"/>
      <c r="CD116" s="954"/>
      <c r="CE116" s="954"/>
      <c r="CF116" s="948" t="s">
        <v>448</v>
      </c>
      <c r="CG116" s="949"/>
      <c r="CH116" s="949"/>
      <c r="CI116" s="949"/>
      <c r="CJ116" s="949"/>
      <c r="CK116" s="976"/>
      <c r="CL116" s="977"/>
      <c r="CM116" s="950" t="s">
        <v>468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448</v>
      </c>
      <c r="DH116" s="987"/>
      <c r="DI116" s="987"/>
      <c r="DJ116" s="987"/>
      <c r="DK116" s="988"/>
      <c r="DL116" s="989" t="s">
        <v>420</v>
      </c>
      <c r="DM116" s="987"/>
      <c r="DN116" s="987"/>
      <c r="DO116" s="987"/>
      <c r="DP116" s="988"/>
      <c r="DQ116" s="989" t="s">
        <v>420</v>
      </c>
      <c r="DR116" s="987"/>
      <c r="DS116" s="987"/>
      <c r="DT116" s="987"/>
      <c r="DU116" s="988"/>
      <c r="DV116" s="990" t="s">
        <v>448</v>
      </c>
      <c r="DW116" s="991"/>
      <c r="DX116" s="991"/>
      <c r="DY116" s="991"/>
      <c r="DZ116" s="992"/>
    </row>
    <row r="117" spans="1:130" s="226" customFormat="1" ht="26.25" customHeight="1">
      <c r="A117" s="940" t="s">
        <v>194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469</v>
      </c>
      <c r="Z117" s="922"/>
      <c r="AA117" s="1006">
        <v>3453518</v>
      </c>
      <c r="AB117" s="1007"/>
      <c r="AC117" s="1007"/>
      <c r="AD117" s="1007"/>
      <c r="AE117" s="1008"/>
      <c r="AF117" s="1009">
        <v>3338135</v>
      </c>
      <c r="AG117" s="1007"/>
      <c r="AH117" s="1007"/>
      <c r="AI117" s="1007"/>
      <c r="AJ117" s="1008"/>
      <c r="AK117" s="1009">
        <v>3202711</v>
      </c>
      <c r="AL117" s="1007"/>
      <c r="AM117" s="1007"/>
      <c r="AN117" s="1007"/>
      <c r="AO117" s="1008"/>
      <c r="AP117" s="1010"/>
      <c r="AQ117" s="1011"/>
      <c r="AR117" s="1011"/>
      <c r="AS117" s="1011"/>
      <c r="AT117" s="1012"/>
      <c r="AU117" s="936"/>
      <c r="AV117" s="937"/>
      <c r="AW117" s="937"/>
      <c r="AX117" s="937"/>
      <c r="AY117" s="937"/>
      <c r="AZ117" s="1002" t="s">
        <v>470</v>
      </c>
      <c r="BA117" s="1003"/>
      <c r="BB117" s="1003"/>
      <c r="BC117" s="1003"/>
      <c r="BD117" s="1003"/>
      <c r="BE117" s="1003"/>
      <c r="BF117" s="1003"/>
      <c r="BG117" s="1003"/>
      <c r="BH117" s="1003"/>
      <c r="BI117" s="1003"/>
      <c r="BJ117" s="1003"/>
      <c r="BK117" s="1003"/>
      <c r="BL117" s="1003"/>
      <c r="BM117" s="1003"/>
      <c r="BN117" s="1003"/>
      <c r="BO117" s="1003"/>
      <c r="BP117" s="1004"/>
      <c r="BQ117" s="953" t="s">
        <v>420</v>
      </c>
      <c r="BR117" s="954"/>
      <c r="BS117" s="954"/>
      <c r="BT117" s="954"/>
      <c r="BU117" s="954"/>
      <c r="BV117" s="954" t="s">
        <v>420</v>
      </c>
      <c r="BW117" s="954"/>
      <c r="BX117" s="954"/>
      <c r="BY117" s="954"/>
      <c r="BZ117" s="954"/>
      <c r="CA117" s="954" t="s">
        <v>420</v>
      </c>
      <c r="CB117" s="954"/>
      <c r="CC117" s="954"/>
      <c r="CD117" s="954"/>
      <c r="CE117" s="954"/>
      <c r="CF117" s="948" t="s">
        <v>450</v>
      </c>
      <c r="CG117" s="949"/>
      <c r="CH117" s="949"/>
      <c r="CI117" s="949"/>
      <c r="CJ117" s="949"/>
      <c r="CK117" s="976"/>
      <c r="CL117" s="977"/>
      <c r="CM117" s="950" t="s">
        <v>471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450</v>
      </c>
      <c r="DH117" s="987"/>
      <c r="DI117" s="987"/>
      <c r="DJ117" s="987"/>
      <c r="DK117" s="988"/>
      <c r="DL117" s="989" t="s">
        <v>420</v>
      </c>
      <c r="DM117" s="987"/>
      <c r="DN117" s="987"/>
      <c r="DO117" s="987"/>
      <c r="DP117" s="988"/>
      <c r="DQ117" s="989" t="s">
        <v>420</v>
      </c>
      <c r="DR117" s="987"/>
      <c r="DS117" s="987"/>
      <c r="DT117" s="987"/>
      <c r="DU117" s="988"/>
      <c r="DV117" s="990" t="s">
        <v>420</v>
      </c>
      <c r="DW117" s="991"/>
      <c r="DX117" s="991"/>
      <c r="DY117" s="991"/>
      <c r="DZ117" s="992"/>
    </row>
    <row r="118" spans="1:130" s="226" customFormat="1" ht="26.25" customHeight="1">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315</v>
      </c>
      <c r="AL118" s="921"/>
      <c r="AM118" s="921"/>
      <c r="AN118" s="921"/>
      <c r="AO118" s="922"/>
      <c r="AP118" s="998" t="s">
        <v>442</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450</v>
      </c>
      <c r="BR118" s="1028"/>
      <c r="BS118" s="1028"/>
      <c r="BT118" s="1028"/>
      <c r="BU118" s="1028"/>
      <c r="BV118" s="1028" t="s">
        <v>450</v>
      </c>
      <c r="BW118" s="1028"/>
      <c r="BX118" s="1028"/>
      <c r="BY118" s="1028"/>
      <c r="BZ118" s="1028"/>
      <c r="CA118" s="1028" t="s">
        <v>450</v>
      </c>
      <c r="CB118" s="1028"/>
      <c r="CC118" s="1028"/>
      <c r="CD118" s="1028"/>
      <c r="CE118" s="1028"/>
      <c r="CF118" s="948" t="s">
        <v>420</v>
      </c>
      <c r="CG118" s="949"/>
      <c r="CH118" s="949"/>
      <c r="CI118" s="949"/>
      <c r="CJ118" s="949"/>
      <c r="CK118" s="976"/>
      <c r="CL118" s="977"/>
      <c r="CM118" s="950" t="s">
        <v>473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420</v>
      </c>
      <c r="DH118" s="987"/>
      <c r="DI118" s="987"/>
      <c r="DJ118" s="987"/>
      <c r="DK118" s="988"/>
      <c r="DL118" s="989" t="s">
        <v>450</v>
      </c>
      <c r="DM118" s="987"/>
      <c r="DN118" s="987"/>
      <c r="DO118" s="987"/>
      <c r="DP118" s="988"/>
      <c r="DQ118" s="989" t="s">
        <v>420</v>
      </c>
      <c r="DR118" s="987"/>
      <c r="DS118" s="987"/>
      <c r="DT118" s="987"/>
      <c r="DU118" s="988"/>
      <c r="DV118" s="990" t="s">
        <v>450</v>
      </c>
      <c r="DW118" s="991"/>
      <c r="DX118" s="991"/>
      <c r="DY118" s="991"/>
      <c r="DZ118" s="992"/>
    </row>
    <row r="119" spans="1:130" s="226" customFormat="1" ht="26.25" customHeight="1">
      <c r="A119" s="1084"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450</v>
      </c>
      <c r="AB119" s="928"/>
      <c r="AC119" s="928"/>
      <c r="AD119" s="928"/>
      <c r="AE119" s="929"/>
      <c r="AF119" s="930" t="s">
        <v>420</v>
      </c>
      <c r="AG119" s="928"/>
      <c r="AH119" s="928"/>
      <c r="AI119" s="928"/>
      <c r="AJ119" s="929"/>
      <c r="AK119" s="930" t="s">
        <v>450</v>
      </c>
      <c r="AL119" s="928"/>
      <c r="AM119" s="928"/>
      <c r="AN119" s="928"/>
      <c r="AO119" s="929"/>
      <c r="AP119" s="931" t="s">
        <v>420</v>
      </c>
      <c r="AQ119" s="932"/>
      <c r="AR119" s="932"/>
      <c r="AS119" s="932"/>
      <c r="AT119" s="933"/>
      <c r="AU119" s="938"/>
      <c r="AV119" s="939"/>
      <c r="AW119" s="939"/>
      <c r="AX119" s="939"/>
      <c r="AY119" s="939"/>
      <c r="AZ119" s="247" t="s">
        <v>194</v>
      </c>
      <c r="BA119" s="247"/>
      <c r="BB119" s="247"/>
      <c r="BC119" s="247"/>
      <c r="BD119" s="247"/>
      <c r="BE119" s="247"/>
      <c r="BF119" s="247"/>
      <c r="BG119" s="247"/>
      <c r="BH119" s="247"/>
      <c r="BI119" s="247"/>
      <c r="BJ119" s="247"/>
      <c r="BK119" s="247"/>
      <c r="BL119" s="247"/>
      <c r="BM119" s="247"/>
      <c r="BN119" s="247"/>
      <c r="BO119" s="1005" t="s">
        <v>474</v>
      </c>
      <c r="BP119" s="1033"/>
      <c r="BQ119" s="1027">
        <v>31908190</v>
      </c>
      <c r="BR119" s="1028"/>
      <c r="BS119" s="1028"/>
      <c r="BT119" s="1028"/>
      <c r="BU119" s="1028"/>
      <c r="BV119" s="1028">
        <v>31163427</v>
      </c>
      <c r="BW119" s="1028"/>
      <c r="BX119" s="1028"/>
      <c r="BY119" s="1028"/>
      <c r="BZ119" s="1028"/>
      <c r="CA119" s="1028">
        <v>30283018</v>
      </c>
      <c r="CB119" s="1028"/>
      <c r="CC119" s="1028"/>
      <c r="CD119" s="1028"/>
      <c r="CE119" s="1028"/>
      <c r="CF119" s="1029"/>
      <c r="CG119" s="1030"/>
      <c r="CH119" s="1030"/>
      <c r="CI119" s="1030"/>
      <c r="CJ119" s="1031"/>
      <c r="CK119" s="978"/>
      <c r="CL119" s="979"/>
      <c r="CM119" s="1001" t="s">
        <v>475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24485</v>
      </c>
      <c r="DH119" s="1014"/>
      <c r="DI119" s="1014"/>
      <c r="DJ119" s="1014"/>
      <c r="DK119" s="1015"/>
      <c r="DL119" s="1013">
        <v>16969</v>
      </c>
      <c r="DM119" s="1014"/>
      <c r="DN119" s="1014"/>
      <c r="DO119" s="1014"/>
      <c r="DP119" s="1015"/>
      <c r="DQ119" s="1013">
        <v>9909</v>
      </c>
      <c r="DR119" s="1014"/>
      <c r="DS119" s="1014"/>
      <c r="DT119" s="1014"/>
      <c r="DU119" s="1015"/>
      <c r="DV119" s="1016">
        <v>0.1</v>
      </c>
      <c r="DW119" s="1017"/>
      <c r="DX119" s="1017"/>
      <c r="DY119" s="1017"/>
      <c r="DZ119" s="1018"/>
    </row>
    <row r="120" spans="1:130" s="226" customFormat="1" ht="26.25" customHeight="1">
      <c r="A120" s="1085"/>
      <c r="B120" s="977"/>
      <c r="C120" s="950" t="s">
        <v>452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v>250278</v>
      </c>
      <c r="AB120" s="987"/>
      <c r="AC120" s="987"/>
      <c r="AD120" s="987"/>
      <c r="AE120" s="988"/>
      <c r="AF120" s="989">
        <v>243082</v>
      </c>
      <c r="AG120" s="987"/>
      <c r="AH120" s="987"/>
      <c r="AI120" s="987"/>
      <c r="AJ120" s="988"/>
      <c r="AK120" s="989">
        <v>241543</v>
      </c>
      <c r="AL120" s="987"/>
      <c r="AM120" s="987"/>
      <c r="AN120" s="987"/>
      <c r="AO120" s="988"/>
      <c r="AP120" s="990">
        <v>1.7</v>
      </c>
      <c r="AQ120" s="991"/>
      <c r="AR120" s="991"/>
      <c r="AS120" s="991"/>
      <c r="AT120" s="992"/>
      <c r="AU120" s="1019" t="s">
        <v>476</v>
      </c>
      <c r="AV120" s="1020"/>
      <c r="AW120" s="1020"/>
      <c r="AX120" s="1020"/>
      <c r="AY120" s="1021"/>
      <c r="AZ120" s="957" t="s">
        <v>477</v>
      </c>
      <c r="BA120" s="925"/>
      <c r="BB120" s="925"/>
      <c r="BC120" s="925"/>
      <c r="BD120" s="925"/>
      <c r="BE120" s="925"/>
      <c r="BF120" s="925"/>
      <c r="BG120" s="925"/>
      <c r="BH120" s="925"/>
      <c r="BI120" s="925"/>
      <c r="BJ120" s="925"/>
      <c r="BK120" s="925"/>
      <c r="BL120" s="925"/>
      <c r="BM120" s="925"/>
      <c r="BN120" s="925"/>
      <c r="BO120" s="925"/>
      <c r="BP120" s="926"/>
      <c r="BQ120" s="958">
        <v>6487331</v>
      </c>
      <c r="BR120" s="959"/>
      <c r="BS120" s="959"/>
      <c r="BT120" s="959"/>
      <c r="BU120" s="959"/>
      <c r="BV120" s="959">
        <v>6552951</v>
      </c>
      <c r="BW120" s="959"/>
      <c r="BX120" s="959"/>
      <c r="BY120" s="959"/>
      <c r="BZ120" s="959"/>
      <c r="CA120" s="959">
        <v>7312251</v>
      </c>
      <c r="CB120" s="959"/>
      <c r="CC120" s="959"/>
      <c r="CD120" s="959"/>
      <c r="CE120" s="959"/>
      <c r="CF120" s="972">
        <v>51.7</v>
      </c>
      <c r="CG120" s="973"/>
      <c r="CH120" s="973"/>
      <c r="CI120" s="973"/>
      <c r="CJ120" s="973"/>
      <c r="CK120" s="1034" t="s">
        <v>478</v>
      </c>
      <c r="CL120" s="1035"/>
      <c r="CM120" s="1035"/>
      <c r="CN120" s="1035"/>
      <c r="CO120" s="1036"/>
      <c r="CP120" s="1042" t="s">
        <v>479</v>
      </c>
      <c r="CQ120" s="1043"/>
      <c r="CR120" s="1043"/>
      <c r="CS120" s="1043"/>
      <c r="CT120" s="1043"/>
      <c r="CU120" s="1043"/>
      <c r="CV120" s="1043"/>
      <c r="CW120" s="1043"/>
      <c r="CX120" s="1043"/>
      <c r="CY120" s="1043"/>
      <c r="CZ120" s="1043"/>
      <c r="DA120" s="1043"/>
      <c r="DB120" s="1043"/>
      <c r="DC120" s="1043"/>
      <c r="DD120" s="1043"/>
      <c r="DE120" s="1043"/>
      <c r="DF120" s="1044"/>
      <c r="DG120" s="958" t="s">
        <v>450</v>
      </c>
      <c r="DH120" s="959"/>
      <c r="DI120" s="959"/>
      <c r="DJ120" s="959"/>
      <c r="DK120" s="959"/>
      <c r="DL120" s="959">
        <v>4396852</v>
      </c>
      <c r="DM120" s="959"/>
      <c r="DN120" s="959"/>
      <c r="DO120" s="959"/>
      <c r="DP120" s="959"/>
      <c r="DQ120" s="959">
        <v>3677993</v>
      </c>
      <c r="DR120" s="959"/>
      <c r="DS120" s="959"/>
      <c r="DT120" s="959"/>
      <c r="DU120" s="959"/>
      <c r="DV120" s="960">
        <v>26</v>
      </c>
      <c r="DW120" s="960"/>
      <c r="DX120" s="960"/>
      <c r="DY120" s="960"/>
      <c r="DZ120" s="961"/>
    </row>
    <row r="121" spans="1:130" s="226" customFormat="1" ht="26.25" customHeight="1">
      <c r="A121" s="1085"/>
      <c r="B121" s="977"/>
      <c r="C121" s="1002" t="s">
        <v>480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450</v>
      </c>
      <c r="AB121" s="987"/>
      <c r="AC121" s="987"/>
      <c r="AD121" s="987"/>
      <c r="AE121" s="988"/>
      <c r="AF121" s="989" t="s">
        <v>450</v>
      </c>
      <c r="AG121" s="987"/>
      <c r="AH121" s="987"/>
      <c r="AI121" s="987"/>
      <c r="AJ121" s="988"/>
      <c r="AK121" s="989" t="s">
        <v>450</v>
      </c>
      <c r="AL121" s="987"/>
      <c r="AM121" s="987"/>
      <c r="AN121" s="987"/>
      <c r="AO121" s="988"/>
      <c r="AP121" s="990" t="s">
        <v>450</v>
      </c>
      <c r="AQ121" s="991"/>
      <c r="AR121" s="991"/>
      <c r="AS121" s="991"/>
      <c r="AT121" s="992"/>
      <c r="AU121" s="1022"/>
      <c r="AV121" s="1023"/>
      <c r="AW121" s="1023"/>
      <c r="AX121" s="1023"/>
      <c r="AY121" s="1024"/>
      <c r="AZ121" s="950" t="s">
        <v>481</v>
      </c>
      <c r="BA121" s="951"/>
      <c r="BB121" s="951"/>
      <c r="BC121" s="951"/>
      <c r="BD121" s="951"/>
      <c r="BE121" s="951"/>
      <c r="BF121" s="951"/>
      <c r="BG121" s="951"/>
      <c r="BH121" s="951"/>
      <c r="BI121" s="951"/>
      <c r="BJ121" s="951"/>
      <c r="BK121" s="951"/>
      <c r="BL121" s="951"/>
      <c r="BM121" s="951"/>
      <c r="BN121" s="951"/>
      <c r="BO121" s="951"/>
      <c r="BP121" s="952"/>
      <c r="BQ121" s="953">
        <v>4724888</v>
      </c>
      <c r="BR121" s="954"/>
      <c r="BS121" s="954"/>
      <c r="BT121" s="954"/>
      <c r="BU121" s="954"/>
      <c r="BV121" s="954">
        <v>4665648</v>
      </c>
      <c r="BW121" s="954"/>
      <c r="BX121" s="954"/>
      <c r="BY121" s="954"/>
      <c r="BZ121" s="954"/>
      <c r="CA121" s="954">
        <v>3930077</v>
      </c>
      <c r="CB121" s="954"/>
      <c r="CC121" s="954"/>
      <c r="CD121" s="954"/>
      <c r="CE121" s="954"/>
      <c r="CF121" s="948">
        <v>27.8</v>
      </c>
      <c r="CG121" s="949"/>
      <c r="CH121" s="949"/>
      <c r="CI121" s="949"/>
      <c r="CJ121" s="949"/>
      <c r="CK121" s="1037"/>
      <c r="CL121" s="1038"/>
      <c r="CM121" s="1038"/>
      <c r="CN121" s="1038"/>
      <c r="CO121" s="1039"/>
      <c r="CP121" s="1047" t="s">
        <v>482</v>
      </c>
      <c r="CQ121" s="1048"/>
      <c r="CR121" s="1048"/>
      <c r="CS121" s="1048"/>
      <c r="CT121" s="1048"/>
      <c r="CU121" s="1048"/>
      <c r="CV121" s="1048"/>
      <c r="CW121" s="1048"/>
      <c r="CX121" s="1048"/>
      <c r="CY121" s="1048"/>
      <c r="CZ121" s="1048"/>
      <c r="DA121" s="1048"/>
      <c r="DB121" s="1048"/>
      <c r="DC121" s="1048"/>
      <c r="DD121" s="1048"/>
      <c r="DE121" s="1048"/>
      <c r="DF121" s="1049"/>
      <c r="DG121" s="953" t="s">
        <v>450</v>
      </c>
      <c r="DH121" s="954"/>
      <c r="DI121" s="954"/>
      <c r="DJ121" s="954"/>
      <c r="DK121" s="954"/>
      <c r="DL121" s="954" t="s">
        <v>450</v>
      </c>
      <c r="DM121" s="954"/>
      <c r="DN121" s="954"/>
      <c r="DO121" s="954"/>
      <c r="DP121" s="954"/>
      <c r="DQ121" s="954" t="s">
        <v>450</v>
      </c>
      <c r="DR121" s="954"/>
      <c r="DS121" s="954"/>
      <c r="DT121" s="954"/>
      <c r="DU121" s="954"/>
      <c r="DV121" s="955" t="s">
        <v>450</v>
      </c>
      <c r="DW121" s="955"/>
      <c r="DX121" s="955"/>
      <c r="DY121" s="955"/>
      <c r="DZ121" s="956"/>
    </row>
    <row r="122" spans="1:130" s="226" customFormat="1" ht="26.25" customHeight="1">
      <c r="A122" s="1085"/>
      <c r="B122" s="977"/>
      <c r="C122" s="950" t="s">
        <v>462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420</v>
      </c>
      <c r="AB122" s="987"/>
      <c r="AC122" s="987"/>
      <c r="AD122" s="987"/>
      <c r="AE122" s="988"/>
      <c r="AF122" s="989" t="s">
        <v>450</v>
      </c>
      <c r="AG122" s="987"/>
      <c r="AH122" s="987"/>
      <c r="AI122" s="987"/>
      <c r="AJ122" s="988"/>
      <c r="AK122" s="989" t="s">
        <v>450</v>
      </c>
      <c r="AL122" s="987"/>
      <c r="AM122" s="987"/>
      <c r="AN122" s="987"/>
      <c r="AO122" s="988"/>
      <c r="AP122" s="990" t="s">
        <v>450</v>
      </c>
      <c r="AQ122" s="991"/>
      <c r="AR122" s="991"/>
      <c r="AS122" s="991"/>
      <c r="AT122" s="992"/>
      <c r="AU122" s="1022"/>
      <c r="AV122" s="1023"/>
      <c r="AW122" s="1023"/>
      <c r="AX122" s="1023"/>
      <c r="AY122" s="1024"/>
      <c r="AZ122" s="1001" t="s">
        <v>483</v>
      </c>
      <c r="BA122" s="993"/>
      <c r="BB122" s="993"/>
      <c r="BC122" s="993"/>
      <c r="BD122" s="993"/>
      <c r="BE122" s="993"/>
      <c r="BF122" s="993"/>
      <c r="BG122" s="993"/>
      <c r="BH122" s="993"/>
      <c r="BI122" s="993"/>
      <c r="BJ122" s="993"/>
      <c r="BK122" s="993"/>
      <c r="BL122" s="993"/>
      <c r="BM122" s="993"/>
      <c r="BN122" s="993"/>
      <c r="BO122" s="993"/>
      <c r="BP122" s="994"/>
      <c r="BQ122" s="1027">
        <v>22814991</v>
      </c>
      <c r="BR122" s="1028"/>
      <c r="BS122" s="1028"/>
      <c r="BT122" s="1028"/>
      <c r="BU122" s="1028"/>
      <c r="BV122" s="1028">
        <v>22546565</v>
      </c>
      <c r="BW122" s="1028"/>
      <c r="BX122" s="1028"/>
      <c r="BY122" s="1028"/>
      <c r="BZ122" s="1028"/>
      <c r="CA122" s="1028">
        <v>21992960</v>
      </c>
      <c r="CB122" s="1028"/>
      <c r="CC122" s="1028"/>
      <c r="CD122" s="1028"/>
      <c r="CE122" s="1028"/>
      <c r="CF122" s="1045">
        <v>155.4</v>
      </c>
      <c r="CG122" s="1046"/>
      <c r="CH122" s="1046"/>
      <c r="CI122" s="1046"/>
      <c r="CJ122" s="1046"/>
      <c r="CK122" s="1037"/>
      <c r="CL122" s="1038"/>
      <c r="CM122" s="1038"/>
      <c r="CN122" s="1038"/>
      <c r="CO122" s="1039"/>
      <c r="CP122" s="1047" t="s">
        <v>484</v>
      </c>
      <c r="CQ122" s="1048"/>
      <c r="CR122" s="1048"/>
      <c r="CS122" s="1048"/>
      <c r="CT122" s="1048"/>
      <c r="CU122" s="1048"/>
      <c r="CV122" s="1048"/>
      <c r="CW122" s="1048"/>
      <c r="CX122" s="1048"/>
      <c r="CY122" s="1048"/>
      <c r="CZ122" s="1048"/>
      <c r="DA122" s="1048"/>
      <c r="DB122" s="1048"/>
      <c r="DC122" s="1048"/>
      <c r="DD122" s="1048"/>
      <c r="DE122" s="1048"/>
      <c r="DF122" s="1049"/>
      <c r="DG122" s="953" t="s">
        <v>420</v>
      </c>
      <c r="DH122" s="954"/>
      <c r="DI122" s="954"/>
      <c r="DJ122" s="954"/>
      <c r="DK122" s="954"/>
      <c r="DL122" s="954" t="s">
        <v>420</v>
      </c>
      <c r="DM122" s="954"/>
      <c r="DN122" s="954"/>
      <c r="DO122" s="954"/>
      <c r="DP122" s="954"/>
      <c r="DQ122" s="954" t="s">
        <v>420</v>
      </c>
      <c r="DR122" s="954"/>
      <c r="DS122" s="954"/>
      <c r="DT122" s="954"/>
      <c r="DU122" s="954"/>
      <c r="DV122" s="955" t="s">
        <v>420</v>
      </c>
      <c r="DW122" s="955"/>
      <c r="DX122" s="955"/>
      <c r="DY122" s="955"/>
      <c r="DZ122" s="956"/>
    </row>
    <row r="123" spans="1:130" s="226" customFormat="1" ht="26.25" customHeight="1">
      <c r="A123" s="1085"/>
      <c r="B123" s="977"/>
      <c r="C123" s="950" t="s">
        <v>468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420</v>
      </c>
      <c r="AB123" s="987"/>
      <c r="AC123" s="987"/>
      <c r="AD123" s="987"/>
      <c r="AE123" s="988"/>
      <c r="AF123" s="989" t="s">
        <v>420</v>
      </c>
      <c r="AG123" s="987"/>
      <c r="AH123" s="987"/>
      <c r="AI123" s="987"/>
      <c r="AJ123" s="988"/>
      <c r="AK123" s="989" t="s">
        <v>420</v>
      </c>
      <c r="AL123" s="987"/>
      <c r="AM123" s="987"/>
      <c r="AN123" s="987"/>
      <c r="AO123" s="988"/>
      <c r="AP123" s="990" t="s">
        <v>420</v>
      </c>
      <c r="AQ123" s="991"/>
      <c r="AR123" s="991"/>
      <c r="AS123" s="991"/>
      <c r="AT123" s="992"/>
      <c r="AU123" s="1025"/>
      <c r="AV123" s="1026"/>
      <c r="AW123" s="1026"/>
      <c r="AX123" s="1026"/>
      <c r="AY123" s="1026"/>
      <c r="AZ123" s="247" t="s">
        <v>194</v>
      </c>
      <c r="BA123" s="247"/>
      <c r="BB123" s="247"/>
      <c r="BC123" s="247"/>
      <c r="BD123" s="247"/>
      <c r="BE123" s="247"/>
      <c r="BF123" s="247"/>
      <c r="BG123" s="247"/>
      <c r="BH123" s="247"/>
      <c r="BI123" s="247"/>
      <c r="BJ123" s="247"/>
      <c r="BK123" s="247"/>
      <c r="BL123" s="247"/>
      <c r="BM123" s="247"/>
      <c r="BN123" s="247"/>
      <c r="BO123" s="1005" t="s">
        <v>485</v>
      </c>
      <c r="BP123" s="1033"/>
      <c r="BQ123" s="1091">
        <v>34027210</v>
      </c>
      <c r="BR123" s="1092"/>
      <c r="BS123" s="1092"/>
      <c r="BT123" s="1092"/>
      <c r="BU123" s="1092"/>
      <c r="BV123" s="1092">
        <v>33765164</v>
      </c>
      <c r="BW123" s="1092"/>
      <c r="BX123" s="1092"/>
      <c r="BY123" s="1092"/>
      <c r="BZ123" s="1092"/>
      <c r="CA123" s="1092">
        <v>33235288</v>
      </c>
      <c r="CB123" s="1092"/>
      <c r="CC123" s="1092"/>
      <c r="CD123" s="1092"/>
      <c r="CE123" s="1092"/>
      <c r="CF123" s="1029"/>
      <c r="CG123" s="1030"/>
      <c r="CH123" s="1030"/>
      <c r="CI123" s="1030"/>
      <c r="CJ123" s="1031"/>
      <c r="CK123" s="1037"/>
      <c r="CL123" s="1038"/>
      <c r="CM123" s="1038"/>
      <c r="CN123" s="1038"/>
      <c r="CO123" s="1039"/>
      <c r="CP123" s="1047" t="s">
        <v>415</v>
      </c>
      <c r="CQ123" s="1048"/>
      <c r="CR123" s="1048"/>
      <c r="CS123" s="1048"/>
      <c r="CT123" s="1048"/>
      <c r="CU123" s="1048"/>
      <c r="CV123" s="1048"/>
      <c r="CW123" s="1048"/>
      <c r="CX123" s="1048"/>
      <c r="CY123" s="1048"/>
      <c r="CZ123" s="1048"/>
      <c r="DA123" s="1048"/>
      <c r="DB123" s="1048"/>
      <c r="DC123" s="1048"/>
      <c r="DD123" s="1048"/>
      <c r="DE123" s="1048"/>
      <c r="DF123" s="1049"/>
      <c r="DG123" s="986" t="s">
        <v>420</v>
      </c>
      <c r="DH123" s="987"/>
      <c r="DI123" s="987"/>
      <c r="DJ123" s="987"/>
      <c r="DK123" s="988"/>
      <c r="DL123" s="989" t="s">
        <v>185</v>
      </c>
      <c r="DM123" s="987"/>
      <c r="DN123" s="987"/>
      <c r="DO123" s="987"/>
      <c r="DP123" s="988"/>
      <c r="DQ123" s="989" t="s">
        <v>185</v>
      </c>
      <c r="DR123" s="987"/>
      <c r="DS123" s="987"/>
      <c r="DT123" s="987"/>
      <c r="DU123" s="988"/>
      <c r="DV123" s="990" t="s">
        <v>185</v>
      </c>
      <c r="DW123" s="991"/>
      <c r="DX123" s="991"/>
      <c r="DY123" s="991"/>
      <c r="DZ123" s="992"/>
    </row>
    <row r="124" spans="1:130" s="226" customFormat="1" ht="26.25" customHeight="1" thickBot="1">
      <c r="A124" s="1085"/>
      <c r="B124" s="977"/>
      <c r="C124" s="950" t="s">
        <v>471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185</v>
      </c>
      <c r="AB124" s="987"/>
      <c r="AC124" s="987"/>
      <c r="AD124" s="987"/>
      <c r="AE124" s="988"/>
      <c r="AF124" s="989" t="s">
        <v>420</v>
      </c>
      <c r="AG124" s="987"/>
      <c r="AH124" s="987"/>
      <c r="AI124" s="987"/>
      <c r="AJ124" s="988"/>
      <c r="AK124" s="989" t="s">
        <v>185</v>
      </c>
      <c r="AL124" s="987"/>
      <c r="AM124" s="987"/>
      <c r="AN124" s="987"/>
      <c r="AO124" s="988"/>
      <c r="AP124" s="990" t="s">
        <v>185</v>
      </c>
      <c r="AQ124" s="991"/>
      <c r="AR124" s="991"/>
      <c r="AS124" s="991"/>
      <c r="AT124" s="992"/>
      <c r="AU124" s="1087" t="s">
        <v>486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185</v>
      </c>
      <c r="BR124" s="1055"/>
      <c r="BS124" s="1055"/>
      <c r="BT124" s="1055"/>
      <c r="BU124" s="1055"/>
      <c r="BV124" s="1055" t="s">
        <v>185</v>
      </c>
      <c r="BW124" s="1055"/>
      <c r="BX124" s="1055"/>
      <c r="BY124" s="1055"/>
      <c r="BZ124" s="1055"/>
      <c r="CA124" s="1055" t="s">
        <v>420</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v>4960841</v>
      </c>
      <c r="DH124" s="1014"/>
      <c r="DI124" s="1014"/>
      <c r="DJ124" s="1014"/>
      <c r="DK124" s="1015"/>
      <c r="DL124" s="1013" t="s">
        <v>420</v>
      </c>
      <c r="DM124" s="1014"/>
      <c r="DN124" s="1014"/>
      <c r="DO124" s="1014"/>
      <c r="DP124" s="1015"/>
      <c r="DQ124" s="1013" t="s">
        <v>185</v>
      </c>
      <c r="DR124" s="1014"/>
      <c r="DS124" s="1014"/>
      <c r="DT124" s="1014"/>
      <c r="DU124" s="1015"/>
      <c r="DV124" s="1016" t="s">
        <v>420</v>
      </c>
      <c r="DW124" s="1017"/>
      <c r="DX124" s="1017"/>
      <c r="DY124" s="1017"/>
      <c r="DZ124" s="1018"/>
    </row>
    <row r="125" spans="1:130" s="226" customFormat="1" ht="26.25" customHeight="1">
      <c r="A125" s="1085"/>
      <c r="B125" s="977"/>
      <c r="C125" s="950" t="s">
        <v>473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420</v>
      </c>
      <c r="AB125" s="987"/>
      <c r="AC125" s="987"/>
      <c r="AD125" s="987"/>
      <c r="AE125" s="988"/>
      <c r="AF125" s="989" t="s">
        <v>420</v>
      </c>
      <c r="AG125" s="987"/>
      <c r="AH125" s="987"/>
      <c r="AI125" s="987"/>
      <c r="AJ125" s="988"/>
      <c r="AK125" s="989" t="s">
        <v>420</v>
      </c>
      <c r="AL125" s="987"/>
      <c r="AM125" s="987"/>
      <c r="AN125" s="987"/>
      <c r="AO125" s="988"/>
      <c r="AP125" s="990" t="s">
        <v>420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420</v>
      </c>
      <c r="DH125" s="959"/>
      <c r="DI125" s="959"/>
      <c r="DJ125" s="959"/>
      <c r="DK125" s="959"/>
      <c r="DL125" s="959" t="s">
        <v>420</v>
      </c>
      <c r="DM125" s="959"/>
      <c r="DN125" s="959"/>
      <c r="DO125" s="959"/>
      <c r="DP125" s="959"/>
      <c r="DQ125" s="959" t="s">
        <v>420</v>
      </c>
      <c r="DR125" s="959"/>
      <c r="DS125" s="959"/>
      <c r="DT125" s="959"/>
      <c r="DU125" s="959"/>
      <c r="DV125" s="960" t="s">
        <v>420</v>
      </c>
      <c r="DW125" s="960"/>
      <c r="DX125" s="960"/>
      <c r="DY125" s="960"/>
      <c r="DZ125" s="961"/>
    </row>
    <row r="126" spans="1:130" s="226" customFormat="1" ht="26.25" customHeight="1" thickBot="1">
      <c r="A126" s="1085"/>
      <c r="B126" s="977"/>
      <c r="C126" s="950" t="s">
        <v>475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20331</v>
      </c>
      <c r="AB126" s="987"/>
      <c r="AC126" s="987"/>
      <c r="AD126" s="987"/>
      <c r="AE126" s="988"/>
      <c r="AF126" s="989">
        <v>19929</v>
      </c>
      <c r="AG126" s="987"/>
      <c r="AH126" s="987"/>
      <c r="AI126" s="987"/>
      <c r="AJ126" s="988"/>
      <c r="AK126" s="989">
        <v>19947</v>
      </c>
      <c r="AL126" s="987"/>
      <c r="AM126" s="987"/>
      <c r="AN126" s="987"/>
      <c r="AO126" s="988"/>
      <c r="AP126" s="990">
        <v>0.1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420</v>
      </c>
      <c r="DH126" s="954"/>
      <c r="DI126" s="954"/>
      <c r="DJ126" s="954"/>
      <c r="DK126" s="954"/>
      <c r="DL126" s="954" t="s">
        <v>185</v>
      </c>
      <c r="DM126" s="954"/>
      <c r="DN126" s="954"/>
      <c r="DO126" s="954"/>
      <c r="DP126" s="954"/>
      <c r="DQ126" s="954" t="s">
        <v>185</v>
      </c>
      <c r="DR126" s="954"/>
      <c r="DS126" s="954"/>
      <c r="DT126" s="954"/>
      <c r="DU126" s="954"/>
      <c r="DV126" s="955" t="s">
        <v>185</v>
      </c>
      <c r="DW126" s="955"/>
      <c r="DX126" s="955"/>
      <c r="DY126" s="955"/>
      <c r="DZ126" s="956"/>
    </row>
    <row r="127" spans="1:130" s="226" customFormat="1" ht="26.25" customHeight="1">
      <c r="A127" s="1086"/>
      <c r="B127" s="979"/>
      <c r="C127" s="1001" t="s">
        <v>491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9906</v>
      </c>
      <c r="AB127" s="987"/>
      <c r="AC127" s="987"/>
      <c r="AD127" s="987"/>
      <c r="AE127" s="988"/>
      <c r="AF127" s="989">
        <v>8283</v>
      </c>
      <c r="AG127" s="987"/>
      <c r="AH127" s="987"/>
      <c r="AI127" s="987"/>
      <c r="AJ127" s="988"/>
      <c r="AK127" s="989">
        <v>7119</v>
      </c>
      <c r="AL127" s="987"/>
      <c r="AM127" s="987"/>
      <c r="AN127" s="987"/>
      <c r="AO127" s="988"/>
      <c r="AP127" s="990">
        <v>0.1</v>
      </c>
      <c r="AQ127" s="991"/>
      <c r="AR127" s="991"/>
      <c r="AS127" s="991"/>
      <c r="AT127" s="992"/>
      <c r="AU127" s="228"/>
      <c r="AV127" s="228"/>
      <c r="AW127" s="228"/>
      <c r="AX127" s="1059" t="s">
        <v>492</v>
      </c>
      <c r="AY127" s="1060"/>
      <c r="AZ127" s="1060"/>
      <c r="BA127" s="1060"/>
      <c r="BB127" s="1060"/>
      <c r="BC127" s="1060"/>
      <c r="BD127" s="1060"/>
      <c r="BE127" s="1061"/>
      <c r="BF127" s="1062" t="s">
        <v>493</v>
      </c>
      <c r="BG127" s="1060"/>
      <c r="BH127" s="1060"/>
      <c r="BI127" s="1060"/>
      <c r="BJ127" s="1060"/>
      <c r="BK127" s="1060"/>
      <c r="BL127" s="1061"/>
      <c r="BM127" s="1062" t="s">
        <v>494</v>
      </c>
      <c r="BN127" s="1060"/>
      <c r="BO127" s="1060"/>
      <c r="BP127" s="1060"/>
      <c r="BQ127" s="1060"/>
      <c r="BR127" s="1060"/>
      <c r="BS127" s="1061"/>
      <c r="BT127" s="1062" t="s">
        <v>495</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496</v>
      </c>
      <c r="CQ127" s="951"/>
      <c r="CR127" s="951"/>
      <c r="CS127" s="951"/>
      <c r="CT127" s="951"/>
      <c r="CU127" s="951"/>
      <c r="CV127" s="951"/>
      <c r="CW127" s="951"/>
      <c r="CX127" s="951"/>
      <c r="CY127" s="951"/>
      <c r="CZ127" s="951"/>
      <c r="DA127" s="951"/>
      <c r="DB127" s="951"/>
      <c r="DC127" s="951"/>
      <c r="DD127" s="951"/>
      <c r="DE127" s="951"/>
      <c r="DF127" s="952"/>
      <c r="DG127" s="953" t="s">
        <v>420</v>
      </c>
      <c r="DH127" s="954"/>
      <c r="DI127" s="954"/>
      <c r="DJ127" s="954"/>
      <c r="DK127" s="954"/>
      <c r="DL127" s="954" t="s">
        <v>420</v>
      </c>
      <c r="DM127" s="954"/>
      <c r="DN127" s="954"/>
      <c r="DO127" s="954"/>
      <c r="DP127" s="954"/>
      <c r="DQ127" s="954" t="s">
        <v>420</v>
      </c>
      <c r="DR127" s="954"/>
      <c r="DS127" s="954"/>
      <c r="DT127" s="954"/>
      <c r="DU127" s="954"/>
      <c r="DV127" s="955" t="s">
        <v>185</v>
      </c>
      <c r="DW127" s="955"/>
      <c r="DX127" s="955"/>
      <c r="DY127" s="955"/>
      <c r="DZ127" s="956"/>
    </row>
    <row r="128" spans="1:130" s="226" customFormat="1" ht="26.25" customHeight="1" thickBot="1">
      <c r="A128" s="1069" t="s">
        <v>497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498</v>
      </c>
      <c r="X128" s="1071"/>
      <c r="Y128" s="1071"/>
      <c r="Z128" s="1072"/>
      <c r="AA128" s="1073">
        <v>594512</v>
      </c>
      <c r="AB128" s="1074"/>
      <c r="AC128" s="1074"/>
      <c r="AD128" s="1074"/>
      <c r="AE128" s="1075"/>
      <c r="AF128" s="1076">
        <v>590696</v>
      </c>
      <c r="AG128" s="1074"/>
      <c r="AH128" s="1074"/>
      <c r="AI128" s="1074"/>
      <c r="AJ128" s="1075"/>
      <c r="AK128" s="1076">
        <v>557064</v>
      </c>
      <c r="AL128" s="1074"/>
      <c r="AM128" s="1074"/>
      <c r="AN128" s="1074"/>
      <c r="AO128" s="1075"/>
      <c r="AP128" s="1077"/>
      <c r="AQ128" s="1078"/>
      <c r="AR128" s="1078"/>
      <c r="AS128" s="1078"/>
      <c r="AT128" s="1079"/>
      <c r="AU128" s="228"/>
      <c r="AV128" s="228"/>
      <c r="AW128" s="228"/>
      <c r="AX128" s="924" t="s">
        <v>499</v>
      </c>
      <c r="AY128" s="925"/>
      <c r="AZ128" s="925"/>
      <c r="BA128" s="925"/>
      <c r="BB128" s="925"/>
      <c r="BC128" s="925"/>
      <c r="BD128" s="925"/>
      <c r="BE128" s="926"/>
      <c r="BF128" s="1080" t="s">
        <v>185</v>
      </c>
      <c r="BG128" s="1081"/>
      <c r="BH128" s="1081"/>
      <c r="BI128" s="1081"/>
      <c r="BJ128" s="1081"/>
      <c r="BK128" s="1081"/>
      <c r="BL128" s="1082"/>
      <c r="BM128" s="1080">
        <v>12.7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500</v>
      </c>
      <c r="CQ128" s="754"/>
      <c r="CR128" s="754"/>
      <c r="CS128" s="754"/>
      <c r="CT128" s="754"/>
      <c r="CU128" s="754"/>
      <c r="CV128" s="754"/>
      <c r="CW128" s="754"/>
      <c r="CX128" s="754"/>
      <c r="CY128" s="754"/>
      <c r="CZ128" s="754"/>
      <c r="DA128" s="754"/>
      <c r="DB128" s="754"/>
      <c r="DC128" s="754"/>
      <c r="DD128" s="754"/>
      <c r="DE128" s="754"/>
      <c r="DF128" s="1064"/>
      <c r="DG128" s="1065">
        <v>6215</v>
      </c>
      <c r="DH128" s="1066"/>
      <c r="DI128" s="1066"/>
      <c r="DJ128" s="1066"/>
      <c r="DK128" s="1066"/>
      <c r="DL128" s="1066">
        <v>2742</v>
      </c>
      <c r="DM128" s="1066"/>
      <c r="DN128" s="1066"/>
      <c r="DO128" s="1066"/>
      <c r="DP128" s="1066"/>
      <c r="DQ128" s="1066" t="s">
        <v>185</v>
      </c>
      <c r="DR128" s="1066"/>
      <c r="DS128" s="1066"/>
      <c r="DT128" s="1066"/>
      <c r="DU128" s="1066"/>
      <c r="DV128" s="1067" t="s">
        <v>185</v>
      </c>
      <c r="DW128" s="1067"/>
      <c r="DX128" s="1067"/>
      <c r="DY128" s="1067"/>
      <c r="DZ128" s="1068"/>
    </row>
    <row r="129" spans="1:131" s="226"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15081708</v>
      </c>
      <c r="AB129" s="987"/>
      <c r="AC129" s="987"/>
      <c r="AD129" s="987"/>
      <c r="AE129" s="988"/>
      <c r="AF129" s="989">
        <v>15455062</v>
      </c>
      <c r="AG129" s="987"/>
      <c r="AH129" s="987"/>
      <c r="AI129" s="987"/>
      <c r="AJ129" s="988"/>
      <c r="AK129" s="989">
        <v>16154667</v>
      </c>
      <c r="AL129" s="987"/>
      <c r="AM129" s="987"/>
      <c r="AN129" s="987"/>
      <c r="AO129" s="988"/>
      <c r="AP129" s="1101"/>
      <c r="AQ129" s="1102"/>
      <c r="AR129" s="1102"/>
      <c r="AS129" s="1102"/>
      <c r="AT129" s="1103"/>
      <c r="AU129" s="229"/>
      <c r="AV129" s="229"/>
      <c r="AW129" s="229"/>
      <c r="AX129" s="1093" t="s">
        <v>502</v>
      </c>
      <c r="AY129" s="951"/>
      <c r="AZ129" s="951"/>
      <c r="BA129" s="951"/>
      <c r="BB129" s="951"/>
      <c r="BC129" s="951"/>
      <c r="BD129" s="951"/>
      <c r="BE129" s="952"/>
      <c r="BF129" s="1094" t="s">
        <v>185</v>
      </c>
      <c r="BG129" s="1095"/>
      <c r="BH129" s="1095"/>
      <c r="BI129" s="1095"/>
      <c r="BJ129" s="1095"/>
      <c r="BK129" s="1095"/>
      <c r="BL129" s="1096"/>
      <c r="BM129" s="1094">
        <v>17.7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2101806</v>
      </c>
      <c r="AB130" s="987"/>
      <c r="AC130" s="987"/>
      <c r="AD130" s="987"/>
      <c r="AE130" s="988"/>
      <c r="AF130" s="989">
        <v>2047380</v>
      </c>
      <c r="AG130" s="987"/>
      <c r="AH130" s="987"/>
      <c r="AI130" s="987"/>
      <c r="AJ130" s="988"/>
      <c r="AK130" s="989">
        <v>2000619</v>
      </c>
      <c r="AL130" s="987"/>
      <c r="AM130" s="987"/>
      <c r="AN130" s="987"/>
      <c r="AO130" s="988"/>
      <c r="AP130" s="1101"/>
      <c r="AQ130" s="1102"/>
      <c r="AR130" s="1102"/>
      <c r="AS130" s="1102"/>
      <c r="AT130" s="1103"/>
      <c r="AU130" s="229"/>
      <c r="AV130" s="229"/>
      <c r="AW130" s="229"/>
      <c r="AX130" s="1093" t="s">
        <v>505</v>
      </c>
      <c r="AY130" s="951"/>
      <c r="AZ130" s="951"/>
      <c r="BA130" s="951"/>
      <c r="BB130" s="951"/>
      <c r="BC130" s="951"/>
      <c r="BD130" s="951"/>
      <c r="BE130" s="952"/>
      <c r="BF130" s="1129">
        <v>5.2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12979902</v>
      </c>
      <c r="AB131" s="1014"/>
      <c r="AC131" s="1014"/>
      <c r="AD131" s="1014"/>
      <c r="AE131" s="1015"/>
      <c r="AF131" s="1013">
        <v>13407682</v>
      </c>
      <c r="AG131" s="1014"/>
      <c r="AH131" s="1014"/>
      <c r="AI131" s="1014"/>
      <c r="AJ131" s="1015"/>
      <c r="AK131" s="1013">
        <v>14154048</v>
      </c>
      <c r="AL131" s="1014"/>
      <c r="AM131" s="1014"/>
      <c r="AN131" s="1014"/>
      <c r="AO131" s="1015"/>
      <c r="AP131" s="1138"/>
      <c r="AQ131" s="1139"/>
      <c r="AR131" s="1139"/>
      <c r="AS131" s="1139"/>
      <c r="AT131" s="1140"/>
      <c r="AU131" s="229"/>
      <c r="AV131" s="229"/>
      <c r="AW131" s="229"/>
      <c r="AX131" s="1111" t="s">
        <v>507</v>
      </c>
      <c r="AY131" s="754"/>
      <c r="AZ131" s="754"/>
      <c r="BA131" s="754"/>
      <c r="BB131" s="754"/>
      <c r="BC131" s="754"/>
      <c r="BD131" s="754"/>
      <c r="BE131" s="1064"/>
      <c r="BF131" s="1112" t="s">
        <v>185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5.833634183</v>
      </c>
      <c r="AB132" s="1125"/>
      <c r="AC132" s="1125"/>
      <c r="AD132" s="1125"/>
      <c r="AE132" s="1126"/>
      <c r="AF132" s="1127">
        <v>5.2213275939999999</v>
      </c>
      <c r="AG132" s="1125"/>
      <c r="AH132" s="1125"/>
      <c r="AI132" s="1125"/>
      <c r="AJ132" s="1126"/>
      <c r="AK132" s="1127">
        <v>4.5571980539999997</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5.3</v>
      </c>
      <c r="AB133" s="1108"/>
      <c r="AC133" s="1108"/>
      <c r="AD133" s="1108"/>
      <c r="AE133" s="1109"/>
      <c r="AF133" s="1107">
        <v>5.6</v>
      </c>
      <c r="AG133" s="1108"/>
      <c r="AH133" s="1108"/>
      <c r="AI133" s="1108"/>
      <c r="AJ133" s="1109"/>
      <c r="AK133" s="1107">
        <v>5.2</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Nz1xKvNyxqbtlwW7eXu9gWxDQfnmBdcBwtf2n4AZh9rHAHcoJLhyljAJcTPCEr2GNyAZmn3Nv7b7ImX9p8msA==" saltValue="hDKO0clOeNkGfO9vFt8v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zoomScale="85" zoomScaleNormal="85" zoomScaleSheetLayoutView="70" zoomScalePageLayoutView="85" workbookViewId="0">
      <selection activeCell="BE21" sqref="BE21"/>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1"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9wjv06i+QKAj0xPsaFHClhebQLrpXWqGQ+tHL1jTDxynSW9E5XCbNZlduCf23Y07xXE9P5TBgT9uLKvL7OcjA==" saltValue="z1A2yyVXoTowOjgBsTCB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514</v>
      </c>
      <c r="AP7" s="268"/>
      <c r="AQ7" s="269" t="s">
        <v>515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516</v>
      </c>
      <c r="AQ8" s="275" t="s">
        <v>517</v>
      </c>
      <c r="AR8" s="276" t="s">
        <v>518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519</v>
      </c>
      <c r="AL9" s="1145"/>
      <c r="AM9" s="1145"/>
      <c r="AN9" s="1146"/>
      <c r="AO9" s="277">
        <v>4181775</v>
      </c>
      <c r="AP9" s="277">
        <v>54833</v>
      </c>
      <c r="AQ9" s="278">
        <v>65025</v>
      </c>
      <c r="AR9" s="279">
        <v>-15.7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520</v>
      </c>
      <c r="AL10" s="1145"/>
      <c r="AM10" s="1145"/>
      <c r="AN10" s="1146"/>
      <c r="AO10" s="280">
        <v>837873</v>
      </c>
      <c r="AP10" s="280">
        <v>10986</v>
      </c>
      <c r="AQ10" s="281">
        <v>6119</v>
      </c>
      <c r="AR10" s="282">
        <v>79.5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521</v>
      </c>
      <c r="AL11" s="1145"/>
      <c r="AM11" s="1145"/>
      <c r="AN11" s="1146"/>
      <c r="AO11" s="280">
        <v>62584</v>
      </c>
      <c r="AP11" s="280">
        <v>821</v>
      </c>
      <c r="AQ11" s="281">
        <v>1220</v>
      </c>
      <c r="AR11" s="282">
        <v>-32.700000000000003</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522</v>
      </c>
      <c r="AL12" s="1145"/>
      <c r="AM12" s="1145"/>
      <c r="AN12" s="1146"/>
      <c r="AO12" s="280" t="s">
        <v>523</v>
      </c>
      <c r="AP12" s="280" t="s">
        <v>523</v>
      </c>
      <c r="AQ12" s="281">
        <v>12</v>
      </c>
      <c r="AR12" s="282" t="s">
        <v>523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524</v>
      </c>
      <c r="AL13" s="1145"/>
      <c r="AM13" s="1145"/>
      <c r="AN13" s="1146"/>
      <c r="AO13" s="280">
        <v>262504</v>
      </c>
      <c r="AP13" s="280">
        <v>3442</v>
      </c>
      <c r="AQ13" s="281">
        <v>2792</v>
      </c>
      <c r="AR13" s="282">
        <v>23.3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525</v>
      </c>
      <c r="AL14" s="1145"/>
      <c r="AM14" s="1145"/>
      <c r="AN14" s="1146"/>
      <c r="AO14" s="280">
        <v>66567</v>
      </c>
      <c r="AP14" s="280">
        <v>873</v>
      </c>
      <c r="AQ14" s="281">
        <v>1408</v>
      </c>
      <c r="AR14" s="282">
        <v>-38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526</v>
      </c>
      <c r="AL15" s="1148"/>
      <c r="AM15" s="1148"/>
      <c r="AN15" s="1149"/>
      <c r="AO15" s="280">
        <v>-271543</v>
      </c>
      <c r="AP15" s="280">
        <v>-3561</v>
      </c>
      <c r="AQ15" s="281">
        <v>-3962</v>
      </c>
      <c r="AR15" s="282">
        <v>-10.1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194</v>
      </c>
      <c r="AL16" s="1148"/>
      <c r="AM16" s="1148"/>
      <c r="AN16" s="1149"/>
      <c r="AO16" s="280">
        <v>5139760</v>
      </c>
      <c r="AP16" s="280">
        <v>67394</v>
      </c>
      <c r="AQ16" s="281">
        <v>72615</v>
      </c>
      <c r="AR16" s="282">
        <v>-7.2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531</v>
      </c>
      <c r="AL21" s="1151"/>
      <c r="AM21" s="1151"/>
      <c r="AN21" s="1152"/>
      <c r="AO21" s="293">
        <v>5.19</v>
      </c>
      <c r="AP21" s="294">
        <v>6.51</v>
      </c>
      <c r="AQ21" s="295">
        <v>-1.32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532</v>
      </c>
      <c r="AL22" s="1151"/>
      <c r="AM22" s="1151"/>
      <c r="AN22" s="1152"/>
      <c r="AO22" s="298">
        <v>97.6</v>
      </c>
      <c r="AP22" s="299">
        <v>98.4</v>
      </c>
      <c r="AQ22" s="300">
        <v>-0.8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514</v>
      </c>
      <c r="AP30" s="268"/>
      <c r="AQ30" s="269" t="s">
        <v>515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516</v>
      </c>
      <c r="AQ31" s="275" t="s">
        <v>517</v>
      </c>
      <c r="AR31" s="276" t="s">
        <v>518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536</v>
      </c>
      <c r="AL32" s="1159"/>
      <c r="AM32" s="1159"/>
      <c r="AN32" s="1160"/>
      <c r="AO32" s="308">
        <v>2473347</v>
      </c>
      <c r="AP32" s="308">
        <v>32431</v>
      </c>
      <c r="AQ32" s="309">
        <v>34910</v>
      </c>
      <c r="AR32" s="310">
        <v>-7.1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537</v>
      </c>
      <c r="AL33" s="1159"/>
      <c r="AM33" s="1159"/>
      <c r="AN33" s="1160"/>
      <c r="AO33" s="308" t="s">
        <v>523</v>
      </c>
      <c r="AP33" s="308" t="s">
        <v>523</v>
      </c>
      <c r="AQ33" s="309" t="s">
        <v>523</v>
      </c>
      <c r="AR33" s="310" t="s">
        <v>523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538</v>
      </c>
      <c r="AL34" s="1159"/>
      <c r="AM34" s="1159"/>
      <c r="AN34" s="1160"/>
      <c r="AO34" s="308" t="s">
        <v>523</v>
      </c>
      <c r="AP34" s="308" t="s">
        <v>523</v>
      </c>
      <c r="AQ34" s="309">
        <v>4</v>
      </c>
      <c r="AR34" s="310" t="s">
        <v>523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539</v>
      </c>
      <c r="AL35" s="1159"/>
      <c r="AM35" s="1159"/>
      <c r="AN35" s="1160"/>
      <c r="AO35" s="308">
        <v>324177</v>
      </c>
      <c r="AP35" s="308">
        <v>4251</v>
      </c>
      <c r="AQ35" s="309">
        <v>8517</v>
      </c>
      <c r="AR35" s="310">
        <v>-50.1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540</v>
      </c>
      <c r="AL36" s="1159"/>
      <c r="AM36" s="1159"/>
      <c r="AN36" s="1160"/>
      <c r="AO36" s="308">
        <v>136578</v>
      </c>
      <c r="AP36" s="308">
        <v>1791</v>
      </c>
      <c r="AQ36" s="309">
        <v>1600</v>
      </c>
      <c r="AR36" s="310">
        <v>11.9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541</v>
      </c>
      <c r="AL37" s="1159"/>
      <c r="AM37" s="1159"/>
      <c r="AN37" s="1160"/>
      <c r="AO37" s="308">
        <v>268609</v>
      </c>
      <c r="AP37" s="308">
        <v>3522</v>
      </c>
      <c r="AQ37" s="309">
        <v>1669</v>
      </c>
      <c r="AR37" s="310">
        <v>111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542</v>
      </c>
      <c r="AL38" s="1162"/>
      <c r="AM38" s="1162"/>
      <c r="AN38" s="1163"/>
      <c r="AO38" s="311" t="s">
        <v>523</v>
      </c>
      <c r="AP38" s="311" t="s">
        <v>523</v>
      </c>
      <c r="AQ38" s="312">
        <v>1</v>
      </c>
      <c r="AR38" s="300" t="s">
        <v>523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543</v>
      </c>
      <c r="AL39" s="1162"/>
      <c r="AM39" s="1162"/>
      <c r="AN39" s="1163"/>
      <c r="AO39" s="308">
        <v>-557064</v>
      </c>
      <c r="AP39" s="308">
        <v>-7304</v>
      </c>
      <c r="AQ39" s="309">
        <v>-6461</v>
      </c>
      <c r="AR39" s="310">
        <v>13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544</v>
      </c>
      <c r="AL40" s="1159"/>
      <c r="AM40" s="1159"/>
      <c r="AN40" s="1160"/>
      <c r="AO40" s="308">
        <v>-2000619</v>
      </c>
      <c r="AP40" s="308">
        <v>-26233</v>
      </c>
      <c r="AQ40" s="309">
        <v>-28321</v>
      </c>
      <c r="AR40" s="310">
        <v>-7.4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308</v>
      </c>
      <c r="AL41" s="1165"/>
      <c r="AM41" s="1165"/>
      <c r="AN41" s="1166"/>
      <c r="AO41" s="308">
        <v>645028</v>
      </c>
      <c r="AP41" s="308">
        <v>8458</v>
      </c>
      <c r="AQ41" s="309">
        <v>11918</v>
      </c>
      <c r="AR41" s="310">
        <v>-29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514</v>
      </c>
      <c r="AN49" s="1155" t="s">
        <v>548</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549</v>
      </c>
      <c r="AO50" s="325" t="s">
        <v>550</v>
      </c>
      <c r="AP50" s="326" t="s">
        <v>551</v>
      </c>
      <c r="AQ50" s="327" t="s">
        <v>552</v>
      </c>
      <c r="AR50" s="328" t="s">
        <v>553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1870505</v>
      </c>
      <c r="AN51" s="330">
        <v>24025</v>
      </c>
      <c r="AO51" s="331">
        <v>-15.1</v>
      </c>
      <c r="AP51" s="332">
        <v>47820</v>
      </c>
      <c r="AQ51" s="333">
        <v>7.5</v>
      </c>
      <c r="AR51" s="334">
        <v>-22.6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1638181</v>
      </c>
      <c r="AN52" s="338">
        <v>21041</v>
      </c>
      <c r="AO52" s="339">
        <v>-23.4</v>
      </c>
      <c r="AP52" s="340">
        <v>25855</v>
      </c>
      <c r="AQ52" s="341">
        <v>-0.1</v>
      </c>
      <c r="AR52" s="342">
        <v>-23.3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1752886</v>
      </c>
      <c r="AN53" s="330">
        <v>22600</v>
      </c>
      <c r="AO53" s="331">
        <v>-5.9</v>
      </c>
      <c r="AP53" s="332">
        <v>41934</v>
      </c>
      <c r="AQ53" s="333">
        <v>-12.3</v>
      </c>
      <c r="AR53" s="334">
        <v>6.4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1630886</v>
      </c>
      <c r="AN54" s="338">
        <v>21027</v>
      </c>
      <c r="AO54" s="339">
        <v>-0.1</v>
      </c>
      <c r="AP54" s="340">
        <v>23352</v>
      </c>
      <c r="AQ54" s="341">
        <v>-9.6999999999999993</v>
      </c>
      <c r="AR54" s="342">
        <v>9.6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2058292</v>
      </c>
      <c r="AN55" s="330">
        <v>26654</v>
      </c>
      <c r="AO55" s="331">
        <v>17.899999999999999</v>
      </c>
      <c r="AP55" s="332">
        <v>45588</v>
      </c>
      <c r="AQ55" s="333">
        <v>8.6999999999999993</v>
      </c>
      <c r="AR55" s="334">
        <v>9.1999999999999993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1740793</v>
      </c>
      <c r="AN56" s="338">
        <v>22543</v>
      </c>
      <c r="AO56" s="339">
        <v>7.2</v>
      </c>
      <c r="AP56" s="340">
        <v>24150</v>
      </c>
      <c r="AQ56" s="341">
        <v>3.4</v>
      </c>
      <c r="AR56" s="342">
        <v>3.8</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2069106</v>
      </c>
      <c r="AN57" s="330">
        <v>27015</v>
      </c>
      <c r="AO57" s="331">
        <v>1.4</v>
      </c>
      <c r="AP57" s="332">
        <v>45483</v>
      </c>
      <c r="AQ57" s="333">
        <v>-0.2</v>
      </c>
      <c r="AR57" s="334">
        <v>1.6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1578670</v>
      </c>
      <c r="AN58" s="338">
        <v>20612</v>
      </c>
      <c r="AO58" s="339">
        <v>-8.6</v>
      </c>
      <c r="AP58" s="340">
        <v>24241</v>
      </c>
      <c r="AQ58" s="341">
        <v>0.4</v>
      </c>
      <c r="AR58" s="342">
        <v>-9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2553565</v>
      </c>
      <c r="AN59" s="330">
        <v>33483</v>
      </c>
      <c r="AO59" s="331">
        <v>23.9</v>
      </c>
      <c r="AP59" s="332">
        <v>45945</v>
      </c>
      <c r="AQ59" s="333">
        <v>1</v>
      </c>
      <c r="AR59" s="334">
        <v>22.9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1663318</v>
      </c>
      <c r="AN60" s="338">
        <v>21810</v>
      </c>
      <c r="AO60" s="339">
        <v>5.8</v>
      </c>
      <c r="AP60" s="340">
        <v>25180</v>
      </c>
      <c r="AQ60" s="341">
        <v>3.9</v>
      </c>
      <c r="AR60" s="342">
        <v>1.9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2060871</v>
      </c>
      <c r="AN61" s="345">
        <v>26755</v>
      </c>
      <c r="AO61" s="346">
        <v>4.4000000000000004</v>
      </c>
      <c r="AP61" s="347">
        <v>45354</v>
      </c>
      <c r="AQ61" s="348">
        <v>0.9</v>
      </c>
      <c r="AR61" s="334">
        <v>3.5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1650370</v>
      </c>
      <c r="AN62" s="338">
        <v>21407</v>
      </c>
      <c r="AO62" s="339">
        <v>-3.8</v>
      </c>
      <c r="AP62" s="340">
        <v>24556</v>
      </c>
      <c r="AQ62" s="341">
        <v>-0.4</v>
      </c>
      <c r="AR62" s="342">
        <v>-3.4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TnSWYuoWeHgrOccfX4s8YwT7dYGQvW3/9FiJI/G/BpREnGhCusUszb+ovBFT3CXNevuM+D1dkupOZlK0ctF2gw==" saltValue="2eNjntCaO2hXD9gMN30k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562</v>
      </c>
    </row>
    <row r="120" spans="125:125" ht="13.5" hidden="1" customHeight="1"/>
    <row r="121" spans="125:125" ht="13.5" hidden="1" customHeight="1">
      <c r="DU121" s="255"/>
    </row>
  </sheetData>
  <sheetProtection algorithmName="SHA-512" hashValue="QvEqUYQ9sONUdc1AJf20XMojIm8vzk6DdfrfJEIjirjtpM4KtyqIfnNXR7UR21ALDb/hsiiO15XDhzUF3Uf4pQ==" saltValue="nXoLV8iNZrRoAbOWheVH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563</v>
      </c>
    </row>
  </sheetData>
  <sheetProtection algorithmName="SHA-512" hashValue="VB2BIK8+WbhwFgMwCBS20K3aapP6LDdd3CFpQKzR+PYrzgWP2OAs1dXoOGrW1H4+hUx5oXlM7NCe0Qs7OKuw9g==" saltValue="TVcdsCHqg6C7V3cFq/cc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115" zoomScaleNormal="11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67" t="s">
        <v>3</v>
      </c>
      <c r="D47" s="1167"/>
      <c r="E47" s="1168"/>
      <c r="F47" s="11">
        <v>18.48</v>
      </c>
      <c r="G47" s="12">
        <v>18.47</v>
      </c>
      <c r="H47" s="12">
        <v>18.43</v>
      </c>
      <c r="I47" s="12">
        <v>17.7</v>
      </c>
      <c r="J47" s="13">
        <v>16.95</v>
      </c>
    </row>
    <row r="48" spans="2:10" ht="57.75" customHeight="1">
      <c r="B48" s="14"/>
      <c r="C48" s="1169" t="s">
        <v>4</v>
      </c>
      <c r="D48" s="1169"/>
      <c r="E48" s="1170"/>
      <c r="F48" s="15">
        <v>6.22</v>
      </c>
      <c r="G48" s="16">
        <v>4.1399999999999997</v>
      </c>
      <c r="H48" s="16">
        <v>5.09</v>
      </c>
      <c r="I48" s="16">
        <v>6.74</v>
      </c>
      <c r="J48" s="17">
        <v>16.27</v>
      </c>
    </row>
    <row r="49" spans="2:10" ht="57.75" customHeight="1" thickBot="1">
      <c r="B49" s="18"/>
      <c r="C49" s="1171" t="s">
        <v>5</v>
      </c>
      <c r="D49" s="1171"/>
      <c r="E49" s="1172"/>
      <c r="F49" s="19">
        <v>0.09</v>
      </c>
      <c r="G49" s="20" t="s">
        <v>569</v>
      </c>
      <c r="H49" s="20">
        <v>0.96</v>
      </c>
      <c r="I49" s="20">
        <v>1.49</v>
      </c>
      <c r="J49" s="21">
        <v>9.83</v>
      </c>
    </row>
    <row r="50" spans="2:10"/>
  </sheetData>
  <sheetProtection algorithmName="SHA-512" hashValue="vADwEYQSepCXwpPYaVs74bjcddVTRyTXyJUI3dL8rqpyx/WKVv1K1xCxqSwdvktehUNHqH5DhbCXJ+3T23fQtQ==" saltValue="mlykRQCEgaKX2EjhHnl5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79" t="s">
        <v>570</v>
      </c>
      <c r="D34" s="1179"/>
      <c r="E34" s="1180"/>
      <c r="F34" s="32">
        <v>6.21</v>
      </c>
      <c r="G34" s="33">
        <v>4.1399999999999997</v>
      </c>
      <c r="H34" s="33">
        <v>5.08</v>
      </c>
      <c r="I34" s="33">
        <v>6.73</v>
      </c>
      <c r="J34" s="34">
        <v>16.260000000000002</v>
      </c>
      <c r="K34" s="22"/>
      <c r="L34" s="22"/>
      <c r="M34" s="22"/>
      <c r="N34" s="22"/>
      <c r="O34" s="22"/>
      <c r="P34" s="22"/>
    </row>
    <row r="35" spans="1:16" ht="39" customHeight="1">
      <c r="A35" s="22"/>
      <c r="B35" s="35"/>
      <c r="C35" s="1173" t="s">
        <v>571</v>
      </c>
      <c r="D35" s="1174"/>
      <c r="E35" s="1175"/>
      <c r="F35" s="36">
        <v>0.74</v>
      </c>
      <c r="G35" s="37">
        <v>0.06</v>
      </c>
      <c r="H35" s="37">
        <v>0.12</v>
      </c>
      <c r="I35" s="37">
        <v>0.94</v>
      </c>
      <c r="J35" s="38">
        <v>0.41</v>
      </c>
      <c r="K35" s="22"/>
      <c r="L35" s="22"/>
      <c r="M35" s="22"/>
      <c r="N35" s="22"/>
      <c r="O35" s="22"/>
      <c r="P35" s="22"/>
    </row>
    <row r="36" spans="1:16" ht="39" customHeight="1">
      <c r="A36" s="22"/>
      <c r="B36" s="35"/>
      <c r="C36" s="1173" t="s">
        <v>572</v>
      </c>
      <c r="D36" s="1174"/>
      <c r="E36" s="1175"/>
      <c r="F36" s="36">
        <v>0.4</v>
      </c>
      <c r="G36" s="37">
        <v>0.47</v>
      </c>
      <c r="H36" s="37">
        <v>0.37</v>
      </c>
      <c r="I36" s="37">
        <v>0.52</v>
      </c>
      <c r="J36" s="38">
        <v>0.28000000000000003</v>
      </c>
      <c r="K36" s="22"/>
      <c r="L36" s="22"/>
      <c r="M36" s="22"/>
      <c r="N36" s="22"/>
      <c r="O36" s="22"/>
      <c r="P36" s="22"/>
    </row>
    <row r="37" spans="1:16" ht="39" customHeight="1">
      <c r="A37" s="22"/>
      <c r="B37" s="35"/>
      <c r="C37" s="1173" t="s">
        <v>573</v>
      </c>
      <c r="D37" s="1174"/>
      <c r="E37" s="1175"/>
      <c r="F37" s="36" t="s">
        <v>523</v>
      </c>
      <c r="G37" s="37" t="s">
        <v>523</v>
      </c>
      <c r="H37" s="37" t="s">
        <v>523</v>
      </c>
      <c r="I37" s="37">
        <v>0.28999999999999998</v>
      </c>
      <c r="J37" s="38">
        <v>0.06</v>
      </c>
      <c r="K37" s="22"/>
      <c r="L37" s="22"/>
      <c r="M37" s="22"/>
      <c r="N37" s="22"/>
      <c r="O37" s="22"/>
      <c r="P37" s="22"/>
    </row>
    <row r="38" spans="1:16" ht="39" customHeight="1">
      <c r="A38" s="22"/>
      <c r="B38" s="35"/>
      <c r="C38" s="1173" t="s">
        <v>574</v>
      </c>
      <c r="D38" s="1174"/>
      <c r="E38" s="1175"/>
      <c r="F38" s="36">
        <v>0.01</v>
      </c>
      <c r="G38" s="37">
        <v>0.02</v>
      </c>
      <c r="H38" s="37">
        <v>0.02</v>
      </c>
      <c r="I38" s="37">
        <v>0.02</v>
      </c>
      <c r="J38" s="38">
        <v>0.01</v>
      </c>
      <c r="K38" s="22"/>
      <c r="L38" s="22"/>
      <c r="M38" s="22"/>
      <c r="N38" s="22"/>
      <c r="O38" s="22"/>
      <c r="P38" s="22"/>
    </row>
    <row r="39" spans="1:16" ht="39" customHeight="1">
      <c r="A39" s="22"/>
      <c r="B39" s="35"/>
      <c r="C39" s="1173" t="s">
        <v>575</v>
      </c>
      <c r="D39" s="1174"/>
      <c r="E39" s="1175"/>
      <c r="F39" s="36">
        <v>0</v>
      </c>
      <c r="G39" s="37">
        <v>0</v>
      </c>
      <c r="H39" s="37">
        <v>0</v>
      </c>
      <c r="I39" s="37">
        <v>0</v>
      </c>
      <c r="J39" s="38">
        <v>0</v>
      </c>
      <c r="K39" s="22"/>
      <c r="L39" s="22"/>
      <c r="M39" s="22"/>
      <c r="N39" s="22"/>
      <c r="O39" s="22"/>
      <c r="P39" s="22"/>
    </row>
    <row r="40" spans="1:16" ht="39" customHeight="1">
      <c r="A40" s="22"/>
      <c r="B40" s="35"/>
      <c r="C40" s="1173" t="s">
        <v>576</v>
      </c>
      <c r="D40" s="1174"/>
      <c r="E40" s="1175"/>
      <c r="F40" s="36">
        <v>0</v>
      </c>
      <c r="G40" s="37">
        <v>0</v>
      </c>
      <c r="H40" s="37">
        <v>0</v>
      </c>
      <c r="I40" s="37">
        <v>0</v>
      </c>
      <c r="J40" s="38">
        <v>0</v>
      </c>
      <c r="K40" s="22"/>
      <c r="L40" s="22"/>
      <c r="M40" s="22"/>
      <c r="N40" s="22"/>
      <c r="O40" s="22"/>
      <c r="P40" s="22"/>
    </row>
    <row r="41" spans="1:16" ht="39" customHeight="1">
      <c r="A41" s="22"/>
      <c r="B41" s="35"/>
      <c r="C41" s="1173" t="s">
        <v>577</v>
      </c>
      <c r="D41" s="1174"/>
      <c r="E41" s="1175"/>
      <c r="F41" s="36" t="s">
        <v>523</v>
      </c>
      <c r="G41" s="37">
        <v>0</v>
      </c>
      <c r="H41" s="37">
        <v>0</v>
      </c>
      <c r="I41" s="37">
        <v>0.01</v>
      </c>
      <c r="J41" s="38">
        <v>0</v>
      </c>
      <c r="K41" s="22"/>
      <c r="L41" s="22"/>
      <c r="M41" s="22"/>
      <c r="N41" s="22"/>
      <c r="O41" s="22"/>
      <c r="P41" s="22"/>
    </row>
    <row r="42" spans="1:16" ht="39" customHeight="1">
      <c r="A42" s="22"/>
      <c r="B42" s="39"/>
      <c r="C42" s="1173" t="s">
        <v>578</v>
      </c>
      <c r="D42" s="1174"/>
      <c r="E42" s="1175"/>
      <c r="F42" s="36" t="s">
        <v>523</v>
      </c>
      <c r="G42" s="37" t="s">
        <v>523</v>
      </c>
      <c r="H42" s="37" t="s">
        <v>523</v>
      </c>
      <c r="I42" s="37" t="s">
        <v>523</v>
      </c>
      <c r="J42" s="38" t="s">
        <v>523</v>
      </c>
      <c r="K42" s="22"/>
      <c r="L42" s="22"/>
      <c r="M42" s="22"/>
      <c r="N42" s="22"/>
      <c r="O42" s="22"/>
      <c r="P42" s="22"/>
    </row>
    <row r="43" spans="1:16" ht="39" customHeight="1" thickBot="1">
      <c r="A43" s="22"/>
      <c r="B43" s="40"/>
      <c r="C43" s="1176" t="s">
        <v>579</v>
      </c>
      <c r="D43" s="1177"/>
      <c r="E43" s="1178"/>
      <c r="F43" s="41">
        <v>0.01</v>
      </c>
      <c r="G43" s="42">
        <v>0.01</v>
      </c>
      <c r="H43" s="42">
        <v>0.05</v>
      </c>
      <c r="I43" s="42" t="s">
        <v>523</v>
      </c>
      <c r="J43" s="43" t="s">
        <v>523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njx88iCXSuyD0ksq/amTrkbtTFdrmkLAFkxrar3T43mA15cUjmQnMJwSiaAY/jiyDSrW/UpDRCPIHIguNQEUA==" saltValue="qBODQptln5IOajp0o4bJ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81" t="s">
        <v>10</v>
      </c>
      <c r="C45" s="1182"/>
      <c r="D45" s="58"/>
      <c r="E45" s="1187" t="s">
        <v>11</v>
      </c>
      <c r="F45" s="1187"/>
      <c r="G45" s="1187"/>
      <c r="H45" s="1187"/>
      <c r="I45" s="1187"/>
      <c r="J45" s="1188"/>
      <c r="K45" s="59">
        <v>2578</v>
      </c>
      <c r="L45" s="60">
        <v>2646</v>
      </c>
      <c r="M45" s="60">
        <v>2613</v>
      </c>
      <c r="N45" s="60">
        <v>2562</v>
      </c>
      <c r="O45" s="61">
        <v>2473</v>
      </c>
      <c r="P45" s="48"/>
      <c r="Q45" s="48"/>
      <c r="R45" s="48"/>
      <c r="S45" s="48"/>
      <c r="T45" s="48"/>
      <c r="U45" s="48"/>
    </row>
    <row r="46" spans="1:21" ht="30.75" customHeight="1">
      <c r="A46" s="48"/>
      <c r="B46" s="1183"/>
      <c r="C46" s="1184"/>
      <c r="D46" s="62"/>
      <c r="E46" s="1189" t="s">
        <v>12</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c r="A47" s="48"/>
      <c r="B47" s="1183"/>
      <c r="C47" s="1184"/>
      <c r="D47" s="62"/>
      <c r="E47" s="1189" t="s">
        <v>13</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c r="A48" s="48"/>
      <c r="B48" s="1183"/>
      <c r="C48" s="1184"/>
      <c r="D48" s="62"/>
      <c r="E48" s="1189" t="s">
        <v>14</v>
      </c>
      <c r="F48" s="1189"/>
      <c r="G48" s="1189"/>
      <c r="H48" s="1189"/>
      <c r="I48" s="1189"/>
      <c r="J48" s="1190"/>
      <c r="K48" s="63">
        <v>402</v>
      </c>
      <c r="L48" s="64">
        <v>445</v>
      </c>
      <c r="M48" s="64">
        <v>456</v>
      </c>
      <c r="N48" s="64">
        <v>391</v>
      </c>
      <c r="O48" s="65">
        <v>324</v>
      </c>
      <c r="P48" s="48"/>
      <c r="Q48" s="48"/>
      <c r="R48" s="48"/>
      <c r="S48" s="48"/>
      <c r="T48" s="48"/>
      <c r="U48" s="48"/>
    </row>
    <row r="49" spans="1:21" ht="30.75" customHeight="1">
      <c r="A49" s="48"/>
      <c r="B49" s="1183"/>
      <c r="C49" s="1184"/>
      <c r="D49" s="62"/>
      <c r="E49" s="1189" t="s">
        <v>15</v>
      </c>
      <c r="F49" s="1189"/>
      <c r="G49" s="1189"/>
      <c r="H49" s="1189"/>
      <c r="I49" s="1189"/>
      <c r="J49" s="1190"/>
      <c r="K49" s="63">
        <v>92</v>
      </c>
      <c r="L49" s="64">
        <v>110</v>
      </c>
      <c r="M49" s="64">
        <v>104</v>
      </c>
      <c r="N49" s="64">
        <v>114</v>
      </c>
      <c r="O49" s="65">
        <v>137</v>
      </c>
      <c r="P49" s="48"/>
      <c r="Q49" s="48"/>
      <c r="R49" s="48"/>
      <c r="S49" s="48"/>
      <c r="T49" s="48"/>
      <c r="U49" s="48"/>
    </row>
    <row r="50" spans="1:21" ht="30.75" customHeight="1">
      <c r="A50" s="48"/>
      <c r="B50" s="1183"/>
      <c r="C50" s="1184"/>
      <c r="D50" s="62"/>
      <c r="E50" s="1189" t="s">
        <v>16</v>
      </c>
      <c r="F50" s="1189"/>
      <c r="G50" s="1189"/>
      <c r="H50" s="1189"/>
      <c r="I50" s="1189"/>
      <c r="J50" s="1190"/>
      <c r="K50" s="63">
        <v>329</v>
      </c>
      <c r="L50" s="64">
        <v>319</v>
      </c>
      <c r="M50" s="64">
        <v>281</v>
      </c>
      <c r="N50" s="64">
        <v>271</v>
      </c>
      <c r="O50" s="65">
        <v>269</v>
      </c>
      <c r="P50" s="48"/>
      <c r="Q50" s="48"/>
      <c r="R50" s="48"/>
      <c r="S50" s="48"/>
      <c r="T50" s="48"/>
      <c r="U50" s="48"/>
    </row>
    <row r="51" spans="1:21" ht="30.75" customHeight="1">
      <c r="A51" s="48"/>
      <c r="B51" s="1185"/>
      <c r="C51" s="1186"/>
      <c r="D51" s="66"/>
      <c r="E51" s="1189" t="s">
        <v>17</v>
      </c>
      <c r="F51" s="1189"/>
      <c r="G51" s="1189"/>
      <c r="H51" s="1189"/>
      <c r="I51" s="1189"/>
      <c r="J51" s="1190"/>
      <c r="K51" s="63" t="s">
        <v>523</v>
      </c>
      <c r="L51" s="64" t="s">
        <v>523</v>
      </c>
      <c r="M51" s="64" t="s">
        <v>523</v>
      </c>
      <c r="N51" s="64" t="s">
        <v>523</v>
      </c>
      <c r="O51" s="65" t="s">
        <v>523</v>
      </c>
      <c r="P51" s="48"/>
      <c r="Q51" s="48"/>
      <c r="R51" s="48"/>
      <c r="S51" s="48"/>
      <c r="T51" s="48"/>
      <c r="U51" s="48"/>
    </row>
    <row r="52" spans="1:21" ht="30.75" customHeight="1">
      <c r="A52" s="48"/>
      <c r="B52" s="1191" t="s">
        <v>18</v>
      </c>
      <c r="C52" s="1192"/>
      <c r="D52" s="66"/>
      <c r="E52" s="1189" t="s">
        <v>19</v>
      </c>
      <c r="F52" s="1189"/>
      <c r="G52" s="1189"/>
      <c r="H52" s="1189"/>
      <c r="I52" s="1189"/>
      <c r="J52" s="1190"/>
      <c r="K52" s="63">
        <v>2844</v>
      </c>
      <c r="L52" s="64">
        <v>2766</v>
      </c>
      <c r="M52" s="64">
        <v>2697</v>
      </c>
      <c r="N52" s="64">
        <v>2639</v>
      </c>
      <c r="O52" s="65">
        <v>2558</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557</v>
      </c>
      <c r="L53" s="69">
        <v>754</v>
      </c>
      <c r="M53" s="69">
        <v>757</v>
      </c>
      <c r="N53" s="69">
        <v>699</v>
      </c>
      <c r="O53" s="70">
        <v>645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197" t="s">
        <v>24</v>
      </c>
      <c r="C57" s="1198"/>
      <c r="D57" s="1201" t="s">
        <v>25</v>
      </c>
      <c r="E57" s="1202"/>
      <c r="F57" s="1202"/>
      <c r="G57" s="1202"/>
      <c r="H57" s="1202"/>
      <c r="I57" s="1202"/>
      <c r="J57" s="1203"/>
      <c r="K57" s="83"/>
      <c r="L57" s="84"/>
      <c r="M57" s="84"/>
      <c r="N57" s="84"/>
      <c r="O57" s="85"/>
    </row>
    <row r="58" spans="1:21" ht="31.5" customHeight="1" thickBot="1">
      <c r="B58" s="1199"/>
      <c r="C58" s="1200"/>
      <c r="D58" s="1204" t="s">
        <v>26</v>
      </c>
      <c r="E58" s="1205"/>
      <c r="F58" s="1205"/>
      <c r="G58" s="1205"/>
      <c r="H58" s="1205"/>
      <c r="I58" s="1205"/>
      <c r="J58" s="1206"/>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OvZ1FhR9TkTN040JhfykC1t5GuuTHBIbRBF4ZLBh9cHoe8vJo3RfopMQkKWHG2Ym7EJmy6CqHItz4GWIfS66g==" saltValue="GZsXZmxixakTPKjgxW9n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07" t="s">
        <v>29</v>
      </c>
      <c r="C41" s="1208"/>
      <c r="D41" s="102"/>
      <c r="E41" s="1213" t="s">
        <v>30</v>
      </c>
      <c r="F41" s="1213"/>
      <c r="G41" s="1213"/>
      <c r="H41" s="1214"/>
      <c r="I41" s="351">
        <v>24033</v>
      </c>
      <c r="J41" s="352">
        <v>23259</v>
      </c>
      <c r="K41" s="352">
        <v>22762</v>
      </c>
      <c r="L41" s="352">
        <v>22409</v>
      </c>
      <c r="M41" s="353">
        <v>22624</v>
      </c>
    </row>
    <row r="42" spans="2:13" ht="27.75" customHeight="1">
      <c r="B42" s="1209"/>
      <c r="C42" s="1210"/>
      <c r="D42" s="103"/>
      <c r="E42" s="1215" t="s">
        <v>31</v>
      </c>
      <c r="F42" s="1215"/>
      <c r="G42" s="1215"/>
      <c r="H42" s="1216"/>
      <c r="I42" s="354">
        <v>2095</v>
      </c>
      <c r="J42" s="355">
        <v>1836</v>
      </c>
      <c r="K42" s="355">
        <v>1608</v>
      </c>
      <c r="L42" s="355">
        <v>1381</v>
      </c>
      <c r="M42" s="356">
        <v>1150</v>
      </c>
    </row>
    <row r="43" spans="2:13" ht="27.75" customHeight="1">
      <c r="B43" s="1209"/>
      <c r="C43" s="1210"/>
      <c r="D43" s="103"/>
      <c r="E43" s="1215" t="s">
        <v>32</v>
      </c>
      <c r="F43" s="1215"/>
      <c r="G43" s="1215"/>
      <c r="H43" s="1216"/>
      <c r="I43" s="354">
        <v>4974</v>
      </c>
      <c r="J43" s="355">
        <v>4943</v>
      </c>
      <c r="K43" s="355">
        <v>4961</v>
      </c>
      <c r="L43" s="355">
        <v>4397</v>
      </c>
      <c r="M43" s="356">
        <v>3678</v>
      </c>
    </row>
    <row r="44" spans="2:13" ht="27.75" customHeight="1">
      <c r="B44" s="1209"/>
      <c r="C44" s="1210"/>
      <c r="D44" s="103"/>
      <c r="E44" s="1215" t="s">
        <v>33</v>
      </c>
      <c r="F44" s="1215"/>
      <c r="G44" s="1215"/>
      <c r="H44" s="1216"/>
      <c r="I44" s="354">
        <v>695</v>
      </c>
      <c r="J44" s="355">
        <v>613</v>
      </c>
      <c r="K44" s="355">
        <v>781</v>
      </c>
      <c r="L44" s="355">
        <v>1183</v>
      </c>
      <c r="M44" s="356">
        <v>1097</v>
      </c>
    </row>
    <row r="45" spans="2:13" ht="27.75" customHeight="1">
      <c r="B45" s="1209"/>
      <c r="C45" s="1210"/>
      <c r="D45" s="103"/>
      <c r="E45" s="1215" t="s">
        <v>34</v>
      </c>
      <c r="F45" s="1215"/>
      <c r="G45" s="1215"/>
      <c r="H45" s="1216"/>
      <c r="I45" s="354">
        <v>1880</v>
      </c>
      <c r="J45" s="355">
        <v>1866</v>
      </c>
      <c r="K45" s="355">
        <v>1791</v>
      </c>
      <c r="L45" s="355">
        <v>1790</v>
      </c>
      <c r="M45" s="356">
        <v>1735</v>
      </c>
    </row>
    <row r="46" spans="2:13" ht="27.75" customHeight="1">
      <c r="B46" s="1209"/>
      <c r="C46" s="1210"/>
      <c r="D46" s="104"/>
      <c r="E46" s="1215" t="s">
        <v>35</v>
      </c>
      <c r="F46" s="1215"/>
      <c r="G46" s="1215"/>
      <c r="H46" s="1216"/>
      <c r="I46" s="354" t="s">
        <v>523</v>
      </c>
      <c r="J46" s="355" t="s">
        <v>523</v>
      </c>
      <c r="K46" s="355">
        <v>6</v>
      </c>
      <c r="L46" s="355">
        <v>3</v>
      </c>
      <c r="M46" s="356" t="s">
        <v>523</v>
      </c>
    </row>
    <row r="47" spans="2:13" ht="27.75" customHeight="1">
      <c r="B47" s="1209"/>
      <c r="C47" s="1210"/>
      <c r="D47" s="105"/>
      <c r="E47" s="1217" t="s">
        <v>36</v>
      </c>
      <c r="F47" s="1218"/>
      <c r="G47" s="1218"/>
      <c r="H47" s="1219"/>
      <c r="I47" s="354" t="s">
        <v>523</v>
      </c>
      <c r="J47" s="355" t="s">
        <v>523</v>
      </c>
      <c r="K47" s="355" t="s">
        <v>523</v>
      </c>
      <c r="L47" s="355" t="s">
        <v>523</v>
      </c>
      <c r="M47" s="356" t="s">
        <v>523</v>
      </c>
    </row>
    <row r="48" spans="2:13" ht="27.75" customHeight="1">
      <c r="B48" s="1209"/>
      <c r="C48" s="1210"/>
      <c r="D48" s="103"/>
      <c r="E48" s="1215" t="s">
        <v>37</v>
      </c>
      <c r="F48" s="1215"/>
      <c r="G48" s="1215"/>
      <c r="H48" s="1216"/>
      <c r="I48" s="354" t="s">
        <v>523</v>
      </c>
      <c r="J48" s="355" t="s">
        <v>523</v>
      </c>
      <c r="K48" s="355" t="s">
        <v>523</v>
      </c>
      <c r="L48" s="355" t="s">
        <v>523</v>
      </c>
      <c r="M48" s="356" t="s">
        <v>523</v>
      </c>
    </row>
    <row r="49" spans="2:13" ht="27.75" customHeight="1">
      <c r="B49" s="1211"/>
      <c r="C49" s="1212"/>
      <c r="D49" s="103"/>
      <c r="E49" s="1215" t="s">
        <v>38</v>
      </c>
      <c r="F49" s="1215"/>
      <c r="G49" s="1215"/>
      <c r="H49" s="1216"/>
      <c r="I49" s="354" t="s">
        <v>523</v>
      </c>
      <c r="J49" s="355" t="s">
        <v>523</v>
      </c>
      <c r="K49" s="355" t="s">
        <v>523</v>
      </c>
      <c r="L49" s="355" t="s">
        <v>523</v>
      </c>
      <c r="M49" s="356" t="s">
        <v>523</v>
      </c>
    </row>
    <row r="50" spans="2:13" ht="27.75" customHeight="1">
      <c r="B50" s="1220" t="s">
        <v>39</v>
      </c>
      <c r="C50" s="1221"/>
      <c r="D50" s="106"/>
      <c r="E50" s="1215" t="s">
        <v>40</v>
      </c>
      <c r="F50" s="1215"/>
      <c r="G50" s="1215"/>
      <c r="H50" s="1216"/>
      <c r="I50" s="354">
        <v>7636</v>
      </c>
      <c r="J50" s="355">
        <v>7030</v>
      </c>
      <c r="K50" s="355">
        <v>6487</v>
      </c>
      <c r="L50" s="355">
        <v>6553</v>
      </c>
      <c r="M50" s="356">
        <v>7312</v>
      </c>
    </row>
    <row r="51" spans="2:13" ht="27.75" customHeight="1">
      <c r="B51" s="1209"/>
      <c r="C51" s="1210"/>
      <c r="D51" s="103"/>
      <c r="E51" s="1215" t="s">
        <v>41</v>
      </c>
      <c r="F51" s="1215"/>
      <c r="G51" s="1215"/>
      <c r="H51" s="1216"/>
      <c r="I51" s="354">
        <v>5179</v>
      </c>
      <c r="J51" s="355">
        <v>4877</v>
      </c>
      <c r="K51" s="355">
        <v>4725</v>
      </c>
      <c r="L51" s="355">
        <v>4666</v>
      </c>
      <c r="M51" s="356">
        <v>3930</v>
      </c>
    </row>
    <row r="52" spans="2:13" ht="27.75" customHeight="1">
      <c r="B52" s="1211"/>
      <c r="C52" s="1212"/>
      <c r="D52" s="103"/>
      <c r="E52" s="1215" t="s">
        <v>42</v>
      </c>
      <c r="F52" s="1215"/>
      <c r="G52" s="1215"/>
      <c r="H52" s="1216"/>
      <c r="I52" s="354">
        <v>24126</v>
      </c>
      <c r="J52" s="355">
        <v>23486</v>
      </c>
      <c r="K52" s="355">
        <v>22815</v>
      </c>
      <c r="L52" s="355">
        <v>22547</v>
      </c>
      <c r="M52" s="356">
        <v>21993</v>
      </c>
    </row>
    <row r="53" spans="2:13" ht="27.75" customHeight="1" thickBot="1">
      <c r="B53" s="1222" t="s">
        <v>43</v>
      </c>
      <c r="C53" s="1223"/>
      <c r="D53" s="107"/>
      <c r="E53" s="1224" t="s">
        <v>44</v>
      </c>
      <c r="F53" s="1224"/>
      <c r="G53" s="1224"/>
      <c r="H53" s="1225"/>
      <c r="I53" s="357">
        <v>-3265</v>
      </c>
      <c r="J53" s="358">
        <v>-2875</v>
      </c>
      <c r="K53" s="358">
        <v>-2119</v>
      </c>
      <c r="L53" s="358">
        <v>-2602</v>
      </c>
      <c r="M53" s="359">
        <v>-2952</v>
      </c>
    </row>
    <row r="54" spans="2:13" ht="27.75" customHeight="1">
      <c r="B54" s="108" t="s">
        <v>45</v>
      </c>
      <c r="C54" s="109"/>
      <c r="D54" s="109"/>
      <c r="E54" s="110"/>
      <c r="F54" s="110"/>
      <c r="G54" s="110"/>
      <c r="H54" s="110"/>
      <c r="I54" s="111"/>
      <c r="J54" s="111"/>
      <c r="K54" s="111"/>
      <c r="L54" s="111"/>
      <c r="M54" s="111"/>
    </row>
    <row r="55" spans="2:13"/>
  </sheetData>
  <sheetProtection algorithmName="SHA-512" hashValue="088vkEbUv6l4qhK2qkBI24uey6RwP7jiWS68R6h84sQ2ZCTLc2I81bvboueBy9nCF12A6yeU1C8yQECSD6U3Vw==" saltValue="BUU5Le5H7Ogc2Y2gtIm3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566</v>
      </c>
      <c r="G54" s="116" t="s">
        <v>567</v>
      </c>
      <c r="H54" s="117" t="s">
        <v>568</v>
      </c>
    </row>
    <row r="55" spans="2:8" ht="52.5" customHeight="1">
      <c r="B55" s="118"/>
      <c r="C55" s="1234" t="s">
        <v>47</v>
      </c>
      <c r="D55" s="1234"/>
      <c r="E55" s="1235"/>
      <c r="F55" s="119">
        <v>2780</v>
      </c>
      <c r="G55" s="119">
        <v>2736</v>
      </c>
      <c r="H55" s="120">
        <v>2738</v>
      </c>
    </row>
    <row r="56" spans="2:8" ht="52.5" customHeight="1">
      <c r="B56" s="121"/>
      <c r="C56" s="1236" t="s">
        <v>48</v>
      </c>
      <c r="D56" s="1236"/>
      <c r="E56" s="1237"/>
      <c r="F56" s="122">
        <v>972</v>
      </c>
      <c r="G56" s="122">
        <v>822</v>
      </c>
      <c r="H56" s="123">
        <v>1172</v>
      </c>
    </row>
    <row r="57" spans="2:8" ht="53.25" customHeight="1">
      <c r="B57" s="121"/>
      <c r="C57" s="1238" t="s">
        <v>49</v>
      </c>
      <c r="D57" s="1238"/>
      <c r="E57" s="1239"/>
      <c r="F57" s="124">
        <v>1648</v>
      </c>
      <c r="G57" s="124">
        <v>1795</v>
      </c>
      <c r="H57" s="125">
        <v>1859</v>
      </c>
    </row>
    <row r="58" spans="2:8" ht="45.75" customHeight="1">
      <c r="B58" s="126"/>
      <c r="C58" s="1226" t="s">
        <v>603</v>
      </c>
      <c r="D58" s="1227"/>
      <c r="E58" s="1228"/>
      <c r="F58" s="127">
        <v>305</v>
      </c>
      <c r="G58" s="128">
        <v>442</v>
      </c>
      <c r="H58" s="128">
        <v>461</v>
      </c>
    </row>
    <row r="59" spans="2:8" ht="45.75" customHeight="1">
      <c r="B59" s="126"/>
      <c r="C59" s="1226" t="s">
        <v>604</v>
      </c>
      <c r="D59" s="1227"/>
      <c r="E59" s="1228"/>
      <c r="F59" s="127">
        <v>358</v>
      </c>
      <c r="G59" s="128">
        <v>434</v>
      </c>
      <c r="H59" s="128">
        <v>433</v>
      </c>
    </row>
    <row r="60" spans="2:8" ht="45.75" customHeight="1">
      <c r="B60" s="126"/>
      <c r="C60" s="1226" t="s">
        <v>605</v>
      </c>
      <c r="D60" s="1227"/>
      <c r="E60" s="1228"/>
      <c r="F60" s="127">
        <v>331</v>
      </c>
      <c r="G60" s="128">
        <v>331</v>
      </c>
      <c r="H60" s="128">
        <v>331</v>
      </c>
    </row>
    <row r="61" spans="2:8" ht="45.75" customHeight="1">
      <c r="B61" s="126"/>
      <c r="C61" s="1226" t="s">
        <v>606</v>
      </c>
      <c r="D61" s="1227"/>
      <c r="E61" s="1228"/>
      <c r="F61" s="127">
        <v>309</v>
      </c>
      <c r="G61" s="128">
        <v>279</v>
      </c>
      <c r="H61" s="128">
        <v>297</v>
      </c>
    </row>
    <row r="62" spans="2:8" ht="45.75" customHeight="1" thickBot="1">
      <c r="B62" s="129"/>
      <c r="C62" s="1229" t="s">
        <v>607</v>
      </c>
      <c r="D62" s="1230"/>
      <c r="E62" s="1231"/>
      <c r="F62" s="130">
        <v>265</v>
      </c>
      <c r="G62" s="131">
        <v>228</v>
      </c>
      <c r="H62" s="131">
        <v>253</v>
      </c>
    </row>
    <row r="63" spans="2:8" ht="52.5" customHeight="1" thickBot="1">
      <c r="B63" s="132"/>
      <c r="C63" s="1232" t="s">
        <v>50</v>
      </c>
      <c r="D63" s="1232"/>
      <c r="E63" s="1233"/>
      <c r="F63" s="133">
        <v>5400</v>
      </c>
      <c r="G63" s="133">
        <v>5354</v>
      </c>
      <c r="H63" s="134">
        <v>5768</v>
      </c>
    </row>
    <row r="64" spans="2:8"/>
  </sheetData>
  <sheetProtection algorithmName="SHA-512" hashValue="o1FDomPCVCh7SkPVawBDCnWBXrZbNcKOnNCkkB9iMZweN90oL6WcuEWxJ7jc9DKmuH7F9KCSRieQTna04hB8lg==" saltValue="NbdK0chL/DteQRnIJG4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561</v>
      </c>
      <c r="G2" s="148"/>
      <c r="H2" s="149"/>
    </row>
    <row r="3" spans="1:8">
      <c r="A3" s="145" t="s">
        <v>554</v>
      </c>
      <c r="B3" s="150"/>
      <c r="C3" s="151"/>
      <c r="D3" s="152">
        <v>24025</v>
      </c>
      <c r="E3" s="153"/>
      <c r="F3" s="154">
        <v>47820</v>
      </c>
      <c r="G3" s="155"/>
      <c r="H3" s="156"/>
    </row>
    <row r="4" spans="1:8">
      <c r="A4" s="157"/>
      <c r="B4" s="158"/>
      <c r="C4" s="159"/>
      <c r="D4" s="160">
        <v>21041</v>
      </c>
      <c r="E4" s="161"/>
      <c r="F4" s="162">
        <v>25855</v>
      </c>
      <c r="G4" s="163"/>
      <c r="H4" s="164"/>
    </row>
    <row r="5" spans="1:8">
      <c r="A5" s="145" t="s">
        <v>556</v>
      </c>
      <c r="B5" s="150"/>
      <c r="C5" s="151"/>
      <c r="D5" s="152">
        <v>22600</v>
      </c>
      <c r="E5" s="153"/>
      <c r="F5" s="154">
        <v>41934</v>
      </c>
      <c r="G5" s="155"/>
      <c r="H5" s="156"/>
    </row>
    <row r="6" spans="1:8">
      <c r="A6" s="157"/>
      <c r="B6" s="158"/>
      <c r="C6" s="159"/>
      <c r="D6" s="160">
        <v>21027</v>
      </c>
      <c r="E6" s="161"/>
      <c r="F6" s="162">
        <v>23352</v>
      </c>
      <c r="G6" s="163"/>
      <c r="H6" s="164"/>
    </row>
    <row r="7" spans="1:8">
      <c r="A7" s="145" t="s">
        <v>557</v>
      </c>
      <c r="B7" s="150"/>
      <c r="C7" s="151"/>
      <c r="D7" s="152">
        <v>26654</v>
      </c>
      <c r="E7" s="153"/>
      <c r="F7" s="154">
        <v>45588</v>
      </c>
      <c r="G7" s="155"/>
      <c r="H7" s="156"/>
    </row>
    <row r="8" spans="1:8">
      <c r="A8" s="157"/>
      <c r="B8" s="158"/>
      <c r="C8" s="159"/>
      <c r="D8" s="160">
        <v>22543</v>
      </c>
      <c r="E8" s="161"/>
      <c r="F8" s="162">
        <v>24150</v>
      </c>
      <c r="G8" s="163"/>
      <c r="H8" s="164"/>
    </row>
    <row r="9" spans="1:8">
      <c r="A9" s="145" t="s">
        <v>558</v>
      </c>
      <c r="B9" s="150"/>
      <c r="C9" s="151"/>
      <c r="D9" s="152">
        <v>27015</v>
      </c>
      <c r="E9" s="153"/>
      <c r="F9" s="154">
        <v>45483</v>
      </c>
      <c r="G9" s="155"/>
      <c r="H9" s="156"/>
    </row>
    <row r="10" spans="1:8">
      <c r="A10" s="157"/>
      <c r="B10" s="158"/>
      <c r="C10" s="159"/>
      <c r="D10" s="160">
        <v>20612</v>
      </c>
      <c r="E10" s="161"/>
      <c r="F10" s="162">
        <v>24241</v>
      </c>
      <c r="G10" s="163"/>
      <c r="H10" s="164"/>
    </row>
    <row r="11" spans="1:8">
      <c r="A11" s="145" t="s">
        <v>559</v>
      </c>
      <c r="B11" s="150"/>
      <c r="C11" s="151"/>
      <c r="D11" s="152">
        <v>33483</v>
      </c>
      <c r="E11" s="153"/>
      <c r="F11" s="154">
        <v>45945</v>
      </c>
      <c r="G11" s="155"/>
      <c r="H11" s="156"/>
    </row>
    <row r="12" spans="1:8">
      <c r="A12" s="157"/>
      <c r="B12" s="158"/>
      <c r="C12" s="165"/>
      <c r="D12" s="160">
        <v>21810</v>
      </c>
      <c r="E12" s="161"/>
      <c r="F12" s="162">
        <v>25180</v>
      </c>
      <c r="G12" s="163"/>
      <c r="H12" s="164"/>
    </row>
    <row r="13" spans="1:8">
      <c r="A13" s="145"/>
      <c r="B13" s="150"/>
      <c r="C13" s="166"/>
      <c r="D13" s="167">
        <v>26755</v>
      </c>
      <c r="E13" s="168"/>
      <c r="F13" s="169">
        <v>45354</v>
      </c>
      <c r="G13" s="170"/>
      <c r="H13" s="156"/>
    </row>
    <row r="14" spans="1:8">
      <c r="A14" s="157"/>
      <c r="B14" s="158"/>
      <c r="C14" s="159"/>
      <c r="D14" s="160">
        <v>21407</v>
      </c>
      <c r="E14" s="161"/>
      <c r="F14" s="162">
        <v>24556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6.22</v>
      </c>
      <c r="C19" s="171">
        <f>ROUND(VALUE(SUBSTITUTE(実質収支比率等に係る経年分析!G$48,"▲","-")),2)</f>
        <v>4.1399999999999997</v>
      </c>
      <c r="D19" s="171">
        <f>ROUND(VALUE(SUBSTITUTE(実質収支比率等に係る経年分析!H$48,"▲","-")),2)</f>
        <v>5.09</v>
      </c>
      <c r="E19" s="171">
        <f>ROUND(VALUE(SUBSTITUTE(実質収支比率等に係る経年分析!I$48,"▲","-")),2)</f>
        <v>6.74</v>
      </c>
      <c r="F19" s="171">
        <f>ROUND(VALUE(SUBSTITUTE(実質収支比率等に係る経年分析!J$48,"▲","-")),2)</f>
        <v>16.27</v>
      </c>
    </row>
    <row r="20" spans="1:11">
      <c r="A20" s="171" t="s">
        <v>54</v>
      </c>
      <c r="B20" s="171">
        <f>ROUND(VALUE(SUBSTITUTE(実質収支比率等に係る経年分析!F$47,"▲","-")),2)</f>
        <v>18.48</v>
      </c>
      <c r="C20" s="171">
        <f>ROUND(VALUE(SUBSTITUTE(実質収支比率等に係る経年分析!G$47,"▲","-")),2)</f>
        <v>18.47</v>
      </c>
      <c r="D20" s="171">
        <f>ROUND(VALUE(SUBSTITUTE(実質収支比率等に係る経年分析!H$47,"▲","-")),2)</f>
        <v>18.43</v>
      </c>
      <c r="E20" s="171">
        <f>ROUND(VALUE(SUBSTITUTE(実質収支比率等に係る経年分析!I$47,"▲","-")),2)</f>
        <v>17.7</v>
      </c>
      <c r="F20" s="171">
        <f>ROUND(VALUE(SUBSTITUTE(実質収支比率等に係る経年分析!J$47,"▲","-")),2)</f>
        <v>16.95</v>
      </c>
    </row>
    <row r="21" spans="1:11">
      <c r="A21" s="171" t="s">
        <v>55</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-2.06</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1.49</v>
      </c>
      <c r="F21" s="171">
        <f>IF(ISNUMBER(VALUE(SUBSTITUTE(実質収支比率等に係る経年分析!J$49,"▲","-"))),ROUND(VALUE(SUBSTITUTE(実質収支比率等に係る経年分析!J$49,"▲","-")),2),NA())</f>
        <v>9.83</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龍ケ崎市工業団地拡張事業特別会計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龍ケ崎市介護サービス事業特別会計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龍ケ崎市障がい児支援サービス事業特別会計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龍ケ崎市後期高齢者医療事業特別会計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龍ケ崎市下水道事業会計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c r="A34" s="172" t="str">
        <f>IF(連結実質赤字比率に係る赤字・黒字の構成分析!C$36="",NA(),連結実質赤字比率に係る赤字・黒字の構成分析!C$36)</f>
        <v>龍ケ崎市介護保険事業特別会計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0.28000000000000003</v>
      </c>
    </row>
    <row r="35" spans="1:16">
      <c r="A35" s="172" t="str">
        <f>IF(連結実質赤字比率に係る赤字・黒字の構成分析!C$35="",NA(),連結実質赤字比率に係る赤字・黒字の構成分析!C$35)</f>
        <v>龍ケ崎市国民健康保険事業特別会計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16.260000000000002</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2844</v>
      </c>
      <c r="E42" s="173"/>
      <c r="F42" s="173"/>
      <c r="G42" s="173">
        <f>'実質公債費比率（分子）の構造'!L$52</f>
        <v>2766</v>
      </c>
      <c r="H42" s="173"/>
      <c r="I42" s="173"/>
      <c r="J42" s="173">
        <f>'実質公債費比率（分子）の構造'!M$52</f>
        <v>2697</v>
      </c>
      <c r="K42" s="173"/>
      <c r="L42" s="173"/>
      <c r="M42" s="173">
        <f>'実質公債費比率（分子）の構造'!N$52</f>
        <v>2639</v>
      </c>
      <c r="N42" s="173"/>
      <c r="O42" s="173"/>
      <c r="P42" s="173">
        <f>'実質公債費比率（分子）の構造'!O$52</f>
        <v>2558</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329</v>
      </c>
      <c r="C44" s="173"/>
      <c r="D44" s="173"/>
      <c r="E44" s="173">
        <f>'実質公債費比率（分子）の構造'!L$50</f>
        <v>319</v>
      </c>
      <c r="F44" s="173"/>
      <c r="G44" s="173"/>
      <c r="H44" s="173">
        <f>'実質公債費比率（分子）の構造'!M$50</f>
        <v>281</v>
      </c>
      <c r="I44" s="173"/>
      <c r="J44" s="173"/>
      <c r="K44" s="173">
        <f>'実質公債費比率（分子）の構造'!N$50</f>
        <v>271</v>
      </c>
      <c r="L44" s="173"/>
      <c r="M44" s="173"/>
      <c r="N44" s="173">
        <f>'実質公債費比率（分子）の構造'!O$50</f>
        <v>269</v>
      </c>
      <c r="O44" s="173"/>
      <c r="P44" s="173"/>
    </row>
    <row r="45" spans="1:16">
      <c r="A45" s="173" t="s">
        <v>65</v>
      </c>
      <c r="B45" s="173">
        <f>'実質公債費比率（分子）の構造'!K$49</f>
        <v>92</v>
      </c>
      <c r="C45" s="173"/>
      <c r="D45" s="173"/>
      <c r="E45" s="173">
        <f>'実質公債費比率（分子）の構造'!L$49</f>
        <v>110</v>
      </c>
      <c r="F45" s="173"/>
      <c r="G45" s="173"/>
      <c r="H45" s="173">
        <f>'実質公債費比率（分子）の構造'!M$49</f>
        <v>104</v>
      </c>
      <c r="I45" s="173"/>
      <c r="J45" s="173"/>
      <c r="K45" s="173">
        <f>'実質公債費比率（分子）の構造'!N$49</f>
        <v>114</v>
      </c>
      <c r="L45" s="173"/>
      <c r="M45" s="173"/>
      <c r="N45" s="173">
        <f>'実質公債費比率（分子）の構造'!O$49</f>
        <v>137</v>
      </c>
      <c r="O45" s="173"/>
      <c r="P45" s="173"/>
    </row>
    <row r="46" spans="1:16">
      <c r="A46" s="173" t="s">
        <v>66</v>
      </c>
      <c r="B46" s="173">
        <f>'実質公債費比率（分子）の構造'!K$48</f>
        <v>402</v>
      </c>
      <c r="C46" s="173"/>
      <c r="D46" s="173"/>
      <c r="E46" s="173">
        <f>'実質公債費比率（分子）の構造'!L$48</f>
        <v>445</v>
      </c>
      <c r="F46" s="173"/>
      <c r="G46" s="173"/>
      <c r="H46" s="173">
        <f>'実質公債費比率（分子）の構造'!M$48</f>
        <v>456</v>
      </c>
      <c r="I46" s="173"/>
      <c r="J46" s="173"/>
      <c r="K46" s="173">
        <f>'実質公債費比率（分子）の構造'!N$48</f>
        <v>391</v>
      </c>
      <c r="L46" s="173"/>
      <c r="M46" s="173"/>
      <c r="N46" s="173">
        <f>'実質公債費比率（分子）の構造'!O$48</f>
        <v>324</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2578</v>
      </c>
      <c r="C49" s="173"/>
      <c r="D49" s="173"/>
      <c r="E49" s="173">
        <f>'実質公債費比率（分子）の構造'!L$45</f>
        <v>2646</v>
      </c>
      <c r="F49" s="173"/>
      <c r="G49" s="173"/>
      <c r="H49" s="173">
        <f>'実質公債費比率（分子）の構造'!M$45</f>
        <v>2613</v>
      </c>
      <c r="I49" s="173"/>
      <c r="J49" s="173"/>
      <c r="K49" s="173">
        <f>'実質公債費比率（分子）の構造'!N$45</f>
        <v>2562</v>
      </c>
      <c r="L49" s="173"/>
      <c r="M49" s="173"/>
      <c r="N49" s="173">
        <f>'実質公債費比率（分子）の構造'!O$45</f>
        <v>2473</v>
      </c>
      <c r="O49" s="173"/>
      <c r="P49" s="173"/>
    </row>
    <row r="50" spans="1:16">
      <c r="A50" s="173" t="s">
        <v>70</v>
      </c>
      <c r="B50" s="173" t="e">
        <f>NA()</f>
        <v>#N/A</v>
      </c>
      <c r="C50" s="173">
        <f>IF(ISNUMBER('実質公債費比率（分子）の構造'!K$53),'実質公債費比率（分子）の構造'!K$53,NA())</f>
        <v>557</v>
      </c>
      <c r="D50" s="173" t="e">
        <f>NA()</f>
        <v>#N/A</v>
      </c>
      <c r="E50" s="173" t="e">
        <f>NA()</f>
        <v>#N/A</v>
      </c>
      <c r="F50" s="173">
        <f>IF(ISNUMBER('実質公債費比率（分子）の構造'!L$53),'実質公債費比率（分子）の構造'!L$53,NA())</f>
        <v>754</v>
      </c>
      <c r="G50" s="173" t="e">
        <f>NA()</f>
        <v>#N/A</v>
      </c>
      <c r="H50" s="173" t="e">
        <f>NA()</f>
        <v>#N/A</v>
      </c>
      <c r="I50" s="173">
        <f>IF(ISNUMBER('実質公債費比率（分子）の構造'!M$53),'実質公債費比率（分子）の構造'!M$53,NA())</f>
        <v>757</v>
      </c>
      <c r="J50" s="173" t="e">
        <f>NA()</f>
        <v>#N/A</v>
      </c>
      <c r="K50" s="173" t="e">
        <f>NA()</f>
        <v>#N/A</v>
      </c>
      <c r="L50" s="173">
        <f>IF(ISNUMBER('実質公債費比率（分子）の構造'!N$53),'実質公債費比率（分子）の構造'!N$53,NA())</f>
        <v>699</v>
      </c>
      <c r="M50" s="173" t="e">
        <f>NA()</f>
        <v>#N/A</v>
      </c>
      <c r="N50" s="173" t="e">
        <f>NA()</f>
        <v>#N/A</v>
      </c>
      <c r="O50" s="173">
        <f>IF(ISNUMBER('実質公債費比率（分子）の構造'!O$53),'実質公債費比率（分子）の構造'!O$53,NA())</f>
        <v>645</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24126</v>
      </c>
      <c r="E56" s="172"/>
      <c r="F56" s="172"/>
      <c r="G56" s="172">
        <f>'将来負担比率（分子）の構造'!J$52</f>
        <v>23486</v>
      </c>
      <c r="H56" s="172"/>
      <c r="I56" s="172"/>
      <c r="J56" s="172">
        <f>'将来負担比率（分子）の構造'!K$52</f>
        <v>22815</v>
      </c>
      <c r="K56" s="172"/>
      <c r="L56" s="172"/>
      <c r="M56" s="172">
        <f>'将来負担比率（分子）の構造'!L$52</f>
        <v>22547</v>
      </c>
      <c r="N56" s="172"/>
      <c r="O56" s="172"/>
      <c r="P56" s="172">
        <f>'将来負担比率（分子）の構造'!M$52</f>
        <v>21993</v>
      </c>
    </row>
    <row r="57" spans="1:16">
      <c r="A57" s="172" t="s">
        <v>41</v>
      </c>
      <c r="B57" s="172"/>
      <c r="C57" s="172"/>
      <c r="D57" s="172">
        <f>'将来負担比率（分子）の構造'!I$51</f>
        <v>5179</v>
      </c>
      <c r="E57" s="172"/>
      <c r="F57" s="172"/>
      <c r="G57" s="172">
        <f>'将来負担比率（分子）の構造'!J$51</f>
        <v>4877</v>
      </c>
      <c r="H57" s="172"/>
      <c r="I57" s="172"/>
      <c r="J57" s="172">
        <f>'将来負担比率（分子）の構造'!K$51</f>
        <v>4725</v>
      </c>
      <c r="K57" s="172"/>
      <c r="L57" s="172"/>
      <c r="M57" s="172">
        <f>'将来負担比率（分子）の構造'!L$51</f>
        <v>4666</v>
      </c>
      <c r="N57" s="172"/>
      <c r="O57" s="172"/>
      <c r="P57" s="172">
        <f>'将来負担比率（分子）の構造'!M$51</f>
        <v>3930</v>
      </c>
    </row>
    <row r="58" spans="1:16">
      <c r="A58" s="172" t="s">
        <v>40</v>
      </c>
      <c r="B58" s="172"/>
      <c r="C58" s="172"/>
      <c r="D58" s="172">
        <f>'将来負担比率（分子）の構造'!I$50</f>
        <v>7636</v>
      </c>
      <c r="E58" s="172"/>
      <c r="F58" s="172"/>
      <c r="G58" s="172">
        <f>'将来負担比率（分子）の構造'!J$50</f>
        <v>7030</v>
      </c>
      <c r="H58" s="172"/>
      <c r="I58" s="172"/>
      <c r="J58" s="172">
        <f>'将来負担比率（分子）の構造'!K$50</f>
        <v>6487</v>
      </c>
      <c r="K58" s="172"/>
      <c r="L58" s="172"/>
      <c r="M58" s="172">
        <f>'将来負担比率（分子）の構造'!L$50</f>
        <v>6553</v>
      </c>
      <c r="N58" s="172"/>
      <c r="O58" s="172"/>
      <c r="P58" s="172">
        <f>'将来負担比率（分子）の構造'!M$50</f>
        <v>7312</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f>'将来負担比率（分子）の構造'!K$46</f>
        <v>6</v>
      </c>
      <c r="I61" s="172"/>
      <c r="J61" s="172"/>
      <c r="K61" s="172">
        <f>'将来負担比率（分子）の構造'!L$46</f>
        <v>3</v>
      </c>
      <c r="L61" s="172"/>
      <c r="M61" s="172"/>
      <c r="N61" s="172" t="str">
        <f>'将来負担比率（分子）の構造'!M$46</f>
        <v>-</v>
      </c>
      <c r="O61" s="172"/>
      <c r="P61" s="172"/>
    </row>
    <row r="62" spans="1:16">
      <c r="A62" s="172" t="s">
        <v>34</v>
      </c>
      <c r="B62" s="172">
        <f>'将来負担比率（分子）の構造'!I$45</f>
        <v>1880</v>
      </c>
      <c r="C62" s="172"/>
      <c r="D62" s="172"/>
      <c r="E62" s="172">
        <f>'将来負担比率（分子）の構造'!J$45</f>
        <v>1866</v>
      </c>
      <c r="F62" s="172"/>
      <c r="G62" s="172"/>
      <c r="H62" s="172">
        <f>'将来負担比率（分子）の構造'!K$45</f>
        <v>1791</v>
      </c>
      <c r="I62" s="172"/>
      <c r="J62" s="172"/>
      <c r="K62" s="172">
        <f>'将来負担比率（分子）の構造'!L$45</f>
        <v>1790</v>
      </c>
      <c r="L62" s="172"/>
      <c r="M62" s="172"/>
      <c r="N62" s="172">
        <f>'将来負担比率（分子）の構造'!M$45</f>
        <v>1735</v>
      </c>
      <c r="O62" s="172"/>
      <c r="P62" s="172"/>
    </row>
    <row r="63" spans="1:16">
      <c r="A63" s="172" t="s">
        <v>33</v>
      </c>
      <c r="B63" s="172">
        <f>'将来負担比率（分子）の構造'!I$44</f>
        <v>695</v>
      </c>
      <c r="C63" s="172"/>
      <c r="D63" s="172"/>
      <c r="E63" s="172">
        <f>'将来負担比率（分子）の構造'!J$44</f>
        <v>613</v>
      </c>
      <c r="F63" s="172"/>
      <c r="G63" s="172"/>
      <c r="H63" s="172">
        <f>'将来負担比率（分子）の構造'!K$44</f>
        <v>781</v>
      </c>
      <c r="I63" s="172"/>
      <c r="J63" s="172"/>
      <c r="K63" s="172">
        <f>'将来負担比率（分子）の構造'!L$44</f>
        <v>1183</v>
      </c>
      <c r="L63" s="172"/>
      <c r="M63" s="172"/>
      <c r="N63" s="172">
        <f>'将来負担比率（分子）の構造'!M$44</f>
        <v>1097</v>
      </c>
      <c r="O63" s="172"/>
      <c r="P63" s="172"/>
    </row>
    <row r="64" spans="1:16">
      <c r="A64" s="172" t="s">
        <v>32</v>
      </c>
      <c r="B64" s="172">
        <f>'将来負担比率（分子）の構造'!I$43</f>
        <v>4974</v>
      </c>
      <c r="C64" s="172"/>
      <c r="D64" s="172"/>
      <c r="E64" s="172">
        <f>'将来負担比率（分子）の構造'!J$43</f>
        <v>4943</v>
      </c>
      <c r="F64" s="172"/>
      <c r="G64" s="172"/>
      <c r="H64" s="172">
        <f>'将来負担比率（分子）の構造'!K$43</f>
        <v>4961</v>
      </c>
      <c r="I64" s="172"/>
      <c r="J64" s="172"/>
      <c r="K64" s="172">
        <f>'将来負担比率（分子）の構造'!L$43</f>
        <v>4397</v>
      </c>
      <c r="L64" s="172"/>
      <c r="M64" s="172"/>
      <c r="N64" s="172">
        <f>'将来負担比率（分子）の構造'!M$43</f>
        <v>3678</v>
      </c>
      <c r="O64" s="172"/>
      <c r="P64" s="172"/>
    </row>
    <row r="65" spans="1:16">
      <c r="A65" s="172" t="s">
        <v>31</v>
      </c>
      <c r="B65" s="172">
        <f>'将来負担比率（分子）の構造'!I$42</f>
        <v>2095</v>
      </c>
      <c r="C65" s="172"/>
      <c r="D65" s="172"/>
      <c r="E65" s="172">
        <f>'将来負担比率（分子）の構造'!J$42</f>
        <v>1836</v>
      </c>
      <c r="F65" s="172"/>
      <c r="G65" s="172"/>
      <c r="H65" s="172">
        <f>'将来負担比率（分子）の構造'!K$42</f>
        <v>1608</v>
      </c>
      <c r="I65" s="172"/>
      <c r="J65" s="172"/>
      <c r="K65" s="172">
        <f>'将来負担比率（分子）の構造'!L$42</f>
        <v>1381</v>
      </c>
      <c r="L65" s="172"/>
      <c r="M65" s="172"/>
      <c r="N65" s="172">
        <f>'将来負担比率（分子）の構造'!M$42</f>
        <v>1150</v>
      </c>
      <c r="O65" s="172"/>
      <c r="P65" s="172"/>
    </row>
    <row r="66" spans="1:16">
      <c r="A66" s="172" t="s">
        <v>30</v>
      </c>
      <c r="B66" s="172">
        <f>'将来負担比率（分子）の構造'!I$41</f>
        <v>24033</v>
      </c>
      <c r="C66" s="172"/>
      <c r="D66" s="172"/>
      <c r="E66" s="172">
        <f>'将来負担比率（分子）の構造'!J$41</f>
        <v>23259</v>
      </c>
      <c r="F66" s="172"/>
      <c r="G66" s="172"/>
      <c r="H66" s="172">
        <f>'将来負担比率（分子）の構造'!K$41</f>
        <v>22762</v>
      </c>
      <c r="I66" s="172"/>
      <c r="J66" s="172"/>
      <c r="K66" s="172">
        <f>'将来負担比率（分子）の構造'!L$41</f>
        <v>22409</v>
      </c>
      <c r="L66" s="172"/>
      <c r="M66" s="172"/>
      <c r="N66" s="172">
        <f>'将来負担比率（分子）の構造'!M$41</f>
        <v>22624</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2780</v>
      </c>
      <c r="C72" s="176">
        <f>基金残高に係る経年分析!G55</f>
        <v>2736</v>
      </c>
      <c r="D72" s="176">
        <f>基金残高に係る経年分析!H55</f>
        <v>2738</v>
      </c>
    </row>
    <row r="73" spans="1:16">
      <c r="A73" s="175" t="s">
        <v>77</v>
      </c>
      <c r="B73" s="176">
        <f>基金残高に係る経年分析!F56</f>
        <v>972</v>
      </c>
      <c r="C73" s="176">
        <f>基金残高に係る経年分析!G56</f>
        <v>822</v>
      </c>
      <c r="D73" s="176">
        <f>基金残高に係る経年分析!H56</f>
        <v>1172</v>
      </c>
    </row>
    <row r="74" spans="1:16">
      <c r="A74" s="175" t="s">
        <v>78</v>
      </c>
      <c r="B74" s="176">
        <f>基金残高に係る経年分析!F57</f>
        <v>1648</v>
      </c>
      <c r="C74" s="176">
        <f>基金残高に係る経年分析!G57</f>
        <v>1795</v>
      </c>
      <c r="D74" s="176">
        <f>基金残高に係る経年分析!H57</f>
        <v>1859</v>
      </c>
    </row>
  </sheetData>
  <sheetProtection algorithmName="SHA-512" hashValue="Y50lOArk3gxEq5HYJCDslV15X+0NITJ2N7z//mnE3eY34J1SHR5LcUYp2lFwDrxGE53Z1u8FC9WY3hcw/d3I+w==" saltValue="U+KAhc7ypfhoYwREwPup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龍ケ崎市</cp:lastModifiedBy>
  <cp:lastPrinted>2023-03-15T00:23:11Z</cp:lastPrinted>
  <dcterms:created xsi:type="dcterms:W3CDTF">2023-02-20T04:11:07Z</dcterms:created>
  <dcterms:modified xsi:type="dcterms:W3CDTF">2023-03-28T01:40:22Z</dcterms:modified>
  <cp:category/>
</cp:coreProperties>
</file>